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延期16人" sheetId="1" r:id="rId1"/>
    <sheet name="未满17名" sheetId="2" r:id="rId2"/>
  </sheets>
  <definedNames>
    <definedName name="_xlnm._FilterDatabase" localSheetId="0" hidden="1">延期16人!$A$4:$P$22</definedName>
    <definedName name="_xlnm.Print_Titles" localSheetId="0">延期16人!$2:$5</definedName>
    <definedName name="_xlnm.Print_Titles" localSheetId="1">未满17名!$1:$4</definedName>
  </definedNames>
  <calcPr calcId="144525"/>
</workbook>
</file>

<file path=xl/sharedStrings.xml><?xml version="1.0" encoding="utf-8"?>
<sst xmlns="http://schemas.openxmlformats.org/spreadsheetml/2006/main" count="148">
  <si>
    <t>纳雍县驻村特岗扶贫工作员综合考核情况统计表</t>
  </si>
  <si>
    <t>序号</t>
  </si>
  <si>
    <t>姓名</t>
  </si>
  <si>
    <t>性别</t>
  </si>
  <si>
    <t>出生日期</t>
  </si>
  <si>
    <t>学历</t>
  </si>
  <si>
    <t>毕业学校</t>
  </si>
  <si>
    <t>聘用单位</t>
  </si>
  <si>
    <t>聘用文号</t>
  </si>
  <si>
    <t>应知应会知识测试
（占20分）</t>
  </si>
  <si>
    <t>乡镇定量打分(占40分)</t>
  </si>
  <si>
    <t>建档立卡贫困户对驻村特岗扶贫工作人员满意度的测评(占20分)</t>
  </si>
  <si>
    <t>联系乡镇县领导定量打分（占10分）</t>
  </si>
  <si>
    <t>熟悉建档立卡贫困户情况（占10分）</t>
  </si>
  <si>
    <t>综合考核实行加减分（加分填“+XX分”，减分填“-XX分”）</t>
  </si>
  <si>
    <t>综合分</t>
  </si>
  <si>
    <t>备注</t>
  </si>
  <si>
    <t>得分</t>
  </si>
  <si>
    <t>折合20%</t>
  </si>
  <si>
    <t>何 祥</t>
  </si>
  <si>
    <t>男</t>
  </si>
  <si>
    <t>1984.03</t>
  </si>
  <si>
    <t>大专</t>
  </si>
  <si>
    <t>中央广播电视大学</t>
  </si>
  <si>
    <t>猪场苗族彝族乡人民政府</t>
  </si>
  <si>
    <t>纳人社字﹝2016﹞268号</t>
  </si>
  <si>
    <t>肖 艳</t>
  </si>
  <si>
    <t>女</t>
  </si>
  <si>
    <t>1986.06</t>
  </si>
  <si>
    <t>贵州轻工职业技术学院</t>
  </si>
  <si>
    <t>卢 旭</t>
  </si>
  <si>
    <t>1992.03</t>
  </si>
  <si>
    <t>贵州职业技术学院</t>
  </si>
  <si>
    <t>百兴镇人民政府</t>
  </si>
  <si>
    <t>周丽琼</t>
  </si>
  <si>
    <t>1988.08</t>
  </si>
  <si>
    <t>贵州师范学院</t>
  </si>
  <si>
    <t>段再超</t>
  </si>
  <si>
    <t>1986.10</t>
  </si>
  <si>
    <t>兴义民族师范学院</t>
  </si>
  <si>
    <t>曙光镇人民政府</t>
  </si>
  <si>
    <r>
      <rPr>
        <sz val="11"/>
        <rFont val="仿宋_GB2312"/>
        <charset val="134"/>
      </rPr>
      <t>纳人社字</t>
    </r>
    <r>
      <rPr>
        <sz val="11"/>
        <rFont val="宋体"/>
        <charset val="134"/>
      </rPr>
      <t>﹝</t>
    </r>
    <r>
      <rPr>
        <sz val="11"/>
        <rFont val="仿宋_GB2312"/>
        <charset val="134"/>
      </rPr>
      <t>2016</t>
    </r>
    <r>
      <rPr>
        <sz val="11"/>
        <rFont val="宋体"/>
        <charset val="134"/>
      </rPr>
      <t>﹞</t>
    </r>
    <r>
      <rPr>
        <sz val="11"/>
        <rFont val="仿宋_GB2312"/>
        <charset val="134"/>
      </rPr>
      <t>306号</t>
    </r>
  </si>
  <si>
    <t>代青悦</t>
  </si>
  <si>
    <t>1993.01</t>
  </si>
  <si>
    <t>本科</t>
  </si>
  <si>
    <t>贵州师范大学求是学院</t>
  </si>
  <si>
    <r>
      <rPr>
        <sz val="11"/>
        <rFont val="仿宋_GB2312"/>
        <charset val="134"/>
      </rPr>
      <t>纳人社字</t>
    </r>
    <r>
      <rPr>
        <sz val="11"/>
        <rFont val="宋体"/>
        <charset val="134"/>
      </rPr>
      <t>﹝</t>
    </r>
    <r>
      <rPr>
        <sz val="11"/>
        <rFont val="仿宋_GB2312"/>
        <charset val="134"/>
      </rPr>
      <t>2016</t>
    </r>
    <r>
      <rPr>
        <sz val="11"/>
        <rFont val="宋体"/>
        <charset val="134"/>
      </rPr>
      <t>﹞</t>
    </r>
    <r>
      <rPr>
        <sz val="11"/>
        <rFont val="仿宋_GB2312"/>
        <charset val="134"/>
      </rPr>
      <t>888号</t>
    </r>
  </si>
  <si>
    <t>陈  熙</t>
  </si>
  <si>
    <t>1989.12</t>
  </si>
  <si>
    <t>贵州商学院</t>
  </si>
  <si>
    <t>羊场苗族彝族乡人民政府</t>
  </si>
  <si>
    <t>纳人社字﹝2016﹞306号</t>
  </si>
  <si>
    <t>王 健</t>
  </si>
  <si>
    <t>纳人社字﹝2016
﹞306号</t>
  </si>
  <si>
    <t>喻 武</t>
  </si>
  <si>
    <t>1991.10</t>
  </si>
  <si>
    <t>贵州工程应用技术学院</t>
  </si>
  <si>
    <t>维新镇人民政府</t>
  </si>
  <si>
    <t>纳人社字〔2016〕268号</t>
  </si>
  <si>
    <t>杨友军</t>
  </si>
  <si>
    <t>1988.12</t>
  </si>
  <si>
    <t>专科</t>
  </si>
  <si>
    <t>贵州商业高等专科学校</t>
  </si>
  <si>
    <t>姑开乡人民政府</t>
  </si>
  <si>
    <t>何习品</t>
  </si>
  <si>
    <t>1992.01</t>
  </si>
  <si>
    <t>贵州省毕节职业技术学院</t>
  </si>
  <si>
    <t>+4</t>
  </si>
  <si>
    <t>2016年脱贫攻坚先进个人
2017年脱贫攻坚先进个人</t>
  </si>
  <si>
    <t>陈 祥</t>
  </si>
  <si>
    <t>1991.02</t>
  </si>
  <si>
    <t>安顺学院</t>
  </si>
  <si>
    <t>何 刚</t>
  </si>
  <si>
    <t>1988.10</t>
  </si>
  <si>
    <t>左鸠戛乡人民政府</t>
  </si>
  <si>
    <t>刘婷婷</t>
  </si>
  <si>
    <t>1991.05</t>
  </si>
  <si>
    <t>贵州警官职业学院</t>
  </si>
  <si>
    <t>+2</t>
  </si>
  <si>
    <t>2016年脱贫
攻坚先进个人</t>
  </si>
  <si>
    <t>聂开品</t>
  </si>
  <si>
    <t>1987.11</t>
  </si>
  <si>
    <t>毕节学院</t>
  </si>
  <si>
    <t>董地乡人民政府</t>
  </si>
  <si>
    <t>周  秘</t>
  </si>
  <si>
    <t>贵阳职业技术学院</t>
  </si>
  <si>
    <t>骔岭镇人民政府</t>
  </si>
  <si>
    <t>注：得分为小数点的，保留小数点后2位小数。</t>
  </si>
  <si>
    <t>纳雍县服务期未满驻村特岗扶贫工作员综合考核花名册</t>
  </si>
  <si>
    <t>聘用时间</t>
  </si>
  <si>
    <t>是否</t>
  </si>
  <si>
    <t>应知应会知识测试（占20分）</t>
  </si>
  <si>
    <t>乡镇定量打分（占40分）</t>
  </si>
  <si>
    <t>建档立卡贫困户对驻村特岗扶贫工作人员满意度的测评（占20分）</t>
  </si>
  <si>
    <t>服务期满时间</t>
  </si>
  <si>
    <t>在岗</t>
  </si>
  <si>
    <t>得分（保留2位小数）</t>
  </si>
  <si>
    <t>杨  密</t>
  </si>
  <si>
    <t>遵义师范学院</t>
  </si>
  <si>
    <t>纳人社字〔2016〕888号</t>
  </si>
  <si>
    <t>2016.11.01</t>
  </si>
  <si>
    <t>是</t>
  </si>
  <si>
    <t>2019.11.1</t>
  </si>
  <si>
    <t>王晓婧</t>
  </si>
  <si>
    <t>黔南民族师范学院</t>
  </si>
  <si>
    <t>化作乡人民政府</t>
  </si>
  <si>
    <t>杨  江</t>
  </si>
  <si>
    <t>贵州电子信息职业技术学院</t>
  </si>
  <si>
    <t>昆寨乡人民政府</t>
  </si>
  <si>
    <t>陈大利</t>
  </si>
  <si>
    <t>陕西国际商贸学校</t>
  </si>
  <si>
    <t>厍东关乡人民政府</t>
  </si>
  <si>
    <t>李  梅</t>
  </si>
  <si>
    <t>齐齐哈尔大学</t>
  </si>
  <si>
    <t>贵州民族大学</t>
  </si>
  <si>
    <t>汪  继</t>
  </si>
  <si>
    <t>南昌工学院</t>
  </si>
  <si>
    <t>水东镇人民政府</t>
  </si>
  <si>
    <t>沈诗博</t>
  </si>
  <si>
    <t>贵州工业职业技术学院</t>
  </si>
  <si>
    <t>新房乡人民政府</t>
  </si>
  <si>
    <t>朱  镭</t>
  </si>
  <si>
    <t>天津理工大学</t>
  </si>
  <si>
    <t>寨乐镇人民政府</t>
  </si>
  <si>
    <t>陈星光</t>
  </si>
  <si>
    <t>彭德超</t>
  </si>
  <si>
    <t>贵州大学</t>
  </si>
  <si>
    <t>张  茂</t>
  </si>
  <si>
    <t>黔东南民族职业技术学院</t>
  </si>
  <si>
    <t>阳长镇人民政府</t>
  </si>
  <si>
    <t>纳人社字〔2016〕886号</t>
  </si>
  <si>
    <t>朱  悦</t>
  </si>
  <si>
    <t>吉林大学</t>
  </si>
  <si>
    <t>何念念</t>
  </si>
  <si>
    <t>贵州师范大学</t>
  </si>
  <si>
    <t>冯艳平</t>
  </si>
  <si>
    <t>黔西南民族职业技术学院</t>
  </si>
  <si>
    <t>雍熙街道办事处</t>
  </si>
  <si>
    <t>纳人社字〔2016〕972号</t>
  </si>
  <si>
    <t>2016.12.01</t>
  </si>
  <si>
    <t>2019.12.1</t>
  </si>
  <si>
    <t>张 蓉</t>
  </si>
  <si>
    <t>勺窝镇人民政府</t>
  </si>
  <si>
    <t>薛廷敏</t>
  </si>
  <si>
    <t>六盘水师范学院</t>
  </si>
  <si>
    <t>纳人社字〔2017〕97号</t>
  </si>
  <si>
    <t>2017.02.01</t>
  </si>
  <si>
    <t>2020.2.1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</si>
</sst>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b/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Tahoma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b/>
      <sz val="26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32" fillId="10" borderId="16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1" fillId="0" borderId="0" applyProtection="0"/>
    <xf numFmtId="0" fontId="13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1" fillId="0" borderId="0" applyProtection="0"/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9"/>
  <sheetViews>
    <sheetView tabSelected="1" workbookViewId="0">
      <pane ySplit="5" topLeftCell="A9" activePane="bottomLeft" state="frozen"/>
      <selection/>
      <selection pane="bottomLeft" activeCell="L16" sqref="L16"/>
    </sheetView>
  </sheetViews>
  <sheetFormatPr defaultColWidth="9" defaultRowHeight="13.5"/>
  <cols>
    <col min="1" max="1" width="3.625" style="24" customWidth="1"/>
    <col min="2" max="2" width="6.625" style="24" customWidth="1"/>
    <col min="3" max="3" width="3.25" style="24" customWidth="1"/>
    <col min="4" max="4" width="8.5" style="24" customWidth="1"/>
    <col min="5" max="5" width="4.875" style="24" customWidth="1"/>
    <col min="6" max="6" width="18.375" style="2" customWidth="1"/>
    <col min="7" max="7" width="24.125" style="21" customWidth="1"/>
    <col min="8" max="8" width="22.375" style="24" customWidth="1"/>
    <col min="9" max="9" width="7" style="21" customWidth="1"/>
    <col min="10" max="10" width="8.25" style="3" customWidth="1"/>
    <col min="11" max="11" width="7.5" style="3" customWidth="1"/>
    <col min="12" max="12" width="11.625" style="3" customWidth="1"/>
    <col min="13" max="13" width="8.75" style="3" customWidth="1"/>
    <col min="14" max="14" width="9.375" style="3" customWidth="1"/>
    <col min="15" max="15" width="12.25" style="3" customWidth="1"/>
    <col min="16" max="16" width="7.75" style="21" customWidth="1"/>
    <col min="17" max="17" width="13.125" style="21" customWidth="1"/>
    <col min="18" max="16384" width="9" style="24"/>
  </cols>
  <sheetData>
    <row r="2" ht="33.75" spans="1:17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="19" customFormat="1" ht="14.25" spans="1:17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9" t="s">
        <v>9</v>
      </c>
      <c r="J3" s="10"/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37" t="s">
        <v>15</v>
      </c>
      <c r="Q3" s="41" t="s">
        <v>16</v>
      </c>
    </row>
    <row r="4" s="19" customFormat="1" ht="68.1" customHeight="1" spans="1:17">
      <c r="A4" s="28"/>
      <c r="B4" s="29"/>
      <c r="C4" s="29"/>
      <c r="D4" s="29"/>
      <c r="E4" s="29"/>
      <c r="F4" s="29"/>
      <c r="G4" s="29"/>
      <c r="H4" s="29"/>
      <c r="I4" s="12"/>
      <c r="J4" s="13"/>
      <c r="K4" s="11"/>
      <c r="L4" s="11"/>
      <c r="M4" s="11"/>
      <c r="N4" s="11"/>
      <c r="O4" s="11"/>
      <c r="P4" s="37"/>
      <c r="Q4" s="41"/>
    </row>
    <row r="5" s="20" customFormat="1" ht="16" customHeight="1" spans="1:17">
      <c r="A5" s="30"/>
      <c r="B5" s="31"/>
      <c r="C5" s="31"/>
      <c r="D5" s="31"/>
      <c r="E5" s="31"/>
      <c r="F5" s="31"/>
      <c r="G5" s="31"/>
      <c r="H5" s="31"/>
      <c r="I5" s="37" t="s">
        <v>17</v>
      </c>
      <c r="J5" s="37" t="s">
        <v>18</v>
      </c>
      <c r="K5" s="37" t="s">
        <v>17</v>
      </c>
      <c r="L5" s="37" t="s">
        <v>17</v>
      </c>
      <c r="M5" s="37" t="s">
        <v>17</v>
      </c>
      <c r="N5" s="37" t="s">
        <v>17</v>
      </c>
      <c r="O5" s="37" t="s">
        <v>17</v>
      </c>
      <c r="P5" s="37" t="s">
        <v>17</v>
      </c>
      <c r="Q5" s="41"/>
    </row>
    <row r="6" s="21" customFormat="1" ht="24" customHeight="1" spans="1:17">
      <c r="A6" s="32">
        <v>1</v>
      </c>
      <c r="B6" s="32" t="s">
        <v>19</v>
      </c>
      <c r="C6" s="32" t="s">
        <v>20</v>
      </c>
      <c r="D6" s="33" t="s">
        <v>21</v>
      </c>
      <c r="E6" s="32" t="s">
        <v>22</v>
      </c>
      <c r="F6" s="15" t="s">
        <v>23</v>
      </c>
      <c r="G6" s="32" t="s">
        <v>24</v>
      </c>
      <c r="H6" s="32" t="s">
        <v>25</v>
      </c>
      <c r="I6" s="15">
        <v>80</v>
      </c>
      <c r="J6" s="15">
        <v>16</v>
      </c>
      <c r="K6" s="15">
        <v>39.11</v>
      </c>
      <c r="L6" s="15">
        <v>20</v>
      </c>
      <c r="M6" s="15">
        <v>9</v>
      </c>
      <c r="N6" s="15">
        <v>9</v>
      </c>
      <c r="O6" s="38"/>
      <c r="P6" s="32">
        <f>J6+K6+L6+M6+N6+O6</f>
        <v>93.11</v>
      </c>
      <c r="Q6" s="32"/>
    </row>
    <row r="7" s="21" customFormat="1" ht="30" customHeight="1" spans="1:17">
      <c r="A7" s="32">
        <v>2</v>
      </c>
      <c r="B7" s="32" t="s">
        <v>26</v>
      </c>
      <c r="C7" s="32" t="s">
        <v>27</v>
      </c>
      <c r="D7" s="33" t="s">
        <v>28</v>
      </c>
      <c r="E7" s="32" t="s">
        <v>22</v>
      </c>
      <c r="F7" s="15" t="s">
        <v>29</v>
      </c>
      <c r="G7" s="32" t="s">
        <v>24</v>
      </c>
      <c r="H7" s="32" t="s">
        <v>25</v>
      </c>
      <c r="I7" s="15">
        <v>93</v>
      </c>
      <c r="J7" s="15">
        <v>18.6</v>
      </c>
      <c r="K7" s="15">
        <v>39.31</v>
      </c>
      <c r="L7" s="15">
        <v>20</v>
      </c>
      <c r="M7" s="15">
        <v>9.5</v>
      </c>
      <c r="N7" s="15">
        <v>10</v>
      </c>
      <c r="O7" s="38"/>
      <c r="P7" s="32">
        <f t="shared" ref="P7:P21" si="0">J7+K7+L7+M7+N7+O7</f>
        <v>97.41</v>
      </c>
      <c r="Q7" s="32"/>
    </row>
    <row r="8" ht="24" customHeight="1" spans="1:17">
      <c r="A8" s="32">
        <v>3</v>
      </c>
      <c r="B8" s="32" t="s">
        <v>30</v>
      </c>
      <c r="C8" s="32" t="s">
        <v>20</v>
      </c>
      <c r="D8" s="33" t="s">
        <v>31</v>
      </c>
      <c r="E8" s="32" t="s">
        <v>22</v>
      </c>
      <c r="F8" s="15" t="s">
        <v>32</v>
      </c>
      <c r="G8" s="32" t="s">
        <v>33</v>
      </c>
      <c r="H8" s="32" t="s">
        <v>25</v>
      </c>
      <c r="I8" s="15">
        <v>88</v>
      </c>
      <c r="J8" s="15">
        <v>17.6</v>
      </c>
      <c r="K8" s="15">
        <v>39.72</v>
      </c>
      <c r="L8" s="15">
        <v>20</v>
      </c>
      <c r="M8" s="15">
        <v>10</v>
      </c>
      <c r="N8" s="15">
        <v>10</v>
      </c>
      <c r="O8" s="38"/>
      <c r="P8" s="32">
        <f t="shared" si="0"/>
        <v>97.32</v>
      </c>
      <c r="Q8" s="32"/>
    </row>
    <row r="9" ht="24" customHeight="1" spans="1:17">
      <c r="A9" s="32">
        <v>4</v>
      </c>
      <c r="B9" s="32" t="s">
        <v>34</v>
      </c>
      <c r="C9" s="32" t="s">
        <v>27</v>
      </c>
      <c r="D9" s="33" t="s">
        <v>35</v>
      </c>
      <c r="E9" s="32" t="s">
        <v>22</v>
      </c>
      <c r="F9" s="15" t="s">
        <v>36</v>
      </c>
      <c r="G9" s="32" t="s">
        <v>33</v>
      </c>
      <c r="H9" s="32" t="s">
        <v>25</v>
      </c>
      <c r="I9" s="15">
        <v>83</v>
      </c>
      <c r="J9" s="15">
        <v>16.6</v>
      </c>
      <c r="K9" s="15">
        <v>39.74</v>
      </c>
      <c r="L9" s="15">
        <v>20</v>
      </c>
      <c r="M9" s="15">
        <v>10</v>
      </c>
      <c r="N9" s="15">
        <v>10</v>
      </c>
      <c r="O9" s="38"/>
      <c r="P9" s="32">
        <f t="shared" si="0"/>
        <v>96.34</v>
      </c>
      <c r="Q9" s="32"/>
    </row>
    <row r="10" s="22" customFormat="1" ht="24" customHeight="1" spans="1:17">
      <c r="A10" s="34">
        <v>5</v>
      </c>
      <c r="B10" s="34" t="s">
        <v>37</v>
      </c>
      <c r="C10" s="34" t="s">
        <v>20</v>
      </c>
      <c r="D10" s="35" t="s">
        <v>38</v>
      </c>
      <c r="E10" s="34" t="s">
        <v>22</v>
      </c>
      <c r="F10" s="36" t="s">
        <v>39</v>
      </c>
      <c r="G10" s="34" t="s">
        <v>40</v>
      </c>
      <c r="H10" s="34" t="s">
        <v>41</v>
      </c>
      <c r="I10" s="36">
        <v>95</v>
      </c>
      <c r="J10" s="36">
        <v>19</v>
      </c>
      <c r="K10" s="36">
        <v>39.75</v>
      </c>
      <c r="L10" s="36">
        <v>20</v>
      </c>
      <c r="M10" s="36">
        <v>10</v>
      </c>
      <c r="N10" s="36">
        <v>10</v>
      </c>
      <c r="O10" s="39"/>
      <c r="P10" s="32">
        <f t="shared" si="0"/>
        <v>98.75</v>
      </c>
      <c r="Q10" s="34"/>
    </row>
    <row r="11" s="23" customFormat="1" ht="28" customHeight="1" spans="1:17">
      <c r="A11" s="34">
        <v>6</v>
      </c>
      <c r="B11" s="34" t="s">
        <v>42</v>
      </c>
      <c r="C11" s="34" t="s">
        <v>27</v>
      </c>
      <c r="D11" s="35" t="s">
        <v>43</v>
      </c>
      <c r="E11" s="34" t="s">
        <v>44</v>
      </c>
      <c r="F11" s="36" t="s">
        <v>45</v>
      </c>
      <c r="G11" s="34" t="s">
        <v>40</v>
      </c>
      <c r="H11" s="34" t="s">
        <v>46</v>
      </c>
      <c r="I11" s="36">
        <v>98</v>
      </c>
      <c r="J11" s="36">
        <v>19.6</v>
      </c>
      <c r="K11" s="36">
        <v>39.78</v>
      </c>
      <c r="L11" s="36">
        <v>20</v>
      </c>
      <c r="M11" s="36">
        <v>10</v>
      </c>
      <c r="N11" s="36">
        <v>10</v>
      </c>
      <c r="O11" s="39"/>
      <c r="P11" s="32">
        <f t="shared" si="0"/>
        <v>99.38</v>
      </c>
      <c r="Q11" s="34"/>
    </row>
    <row r="12" ht="24" customHeight="1" spans="1:17">
      <c r="A12" s="32">
        <v>7</v>
      </c>
      <c r="B12" s="32" t="s">
        <v>47</v>
      </c>
      <c r="C12" s="32" t="s">
        <v>20</v>
      </c>
      <c r="D12" s="33" t="s">
        <v>48</v>
      </c>
      <c r="E12" s="32" t="s">
        <v>22</v>
      </c>
      <c r="F12" s="15" t="s">
        <v>49</v>
      </c>
      <c r="G12" s="32" t="s">
        <v>50</v>
      </c>
      <c r="H12" s="32" t="s">
        <v>51</v>
      </c>
      <c r="I12" s="15">
        <v>91</v>
      </c>
      <c r="J12" s="15">
        <v>18.2</v>
      </c>
      <c r="K12" s="15">
        <v>39.7</v>
      </c>
      <c r="L12" s="15">
        <v>20</v>
      </c>
      <c r="M12" s="15">
        <v>9.5</v>
      </c>
      <c r="N12" s="15">
        <v>9</v>
      </c>
      <c r="O12" s="38"/>
      <c r="P12" s="32">
        <f t="shared" si="0"/>
        <v>96.4</v>
      </c>
      <c r="Q12" s="32"/>
    </row>
    <row r="13" s="21" customFormat="1" ht="24" customHeight="1" spans="1:17">
      <c r="A13" s="32">
        <v>8</v>
      </c>
      <c r="B13" s="32" t="s">
        <v>52</v>
      </c>
      <c r="C13" s="32" t="s">
        <v>20</v>
      </c>
      <c r="D13" s="33" t="s">
        <v>48</v>
      </c>
      <c r="E13" s="32" t="s">
        <v>22</v>
      </c>
      <c r="F13" s="15" t="s">
        <v>39</v>
      </c>
      <c r="G13" s="32" t="s">
        <v>50</v>
      </c>
      <c r="H13" s="32" t="s">
        <v>53</v>
      </c>
      <c r="I13" s="15">
        <v>92</v>
      </c>
      <c r="J13" s="15">
        <v>18.4</v>
      </c>
      <c r="K13" s="15">
        <v>39.46</v>
      </c>
      <c r="L13" s="15">
        <v>20</v>
      </c>
      <c r="M13" s="15">
        <v>9.8</v>
      </c>
      <c r="N13" s="15">
        <v>9.5</v>
      </c>
      <c r="O13" s="38"/>
      <c r="P13" s="32">
        <f t="shared" si="0"/>
        <v>97.16</v>
      </c>
      <c r="Q13" s="32"/>
    </row>
    <row r="14" ht="29" customHeight="1" spans="1:17">
      <c r="A14" s="32">
        <v>9</v>
      </c>
      <c r="B14" s="32" t="s">
        <v>54</v>
      </c>
      <c r="C14" s="32" t="s">
        <v>20</v>
      </c>
      <c r="D14" s="33" t="s">
        <v>55</v>
      </c>
      <c r="E14" s="32" t="s">
        <v>44</v>
      </c>
      <c r="F14" s="15" t="s">
        <v>56</v>
      </c>
      <c r="G14" s="32" t="s">
        <v>57</v>
      </c>
      <c r="H14" s="32" t="s">
        <v>58</v>
      </c>
      <c r="I14" s="15">
        <v>90</v>
      </c>
      <c r="J14" s="15">
        <v>18</v>
      </c>
      <c r="K14" s="15">
        <v>40</v>
      </c>
      <c r="L14" s="15">
        <v>20</v>
      </c>
      <c r="M14" s="15">
        <v>9.8</v>
      </c>
      <c r="N14" s="15">
        <v>10</v>
      </c>
      <c r="O14" s="38"/>
      <c r="P14" s="32">
        <f t="shared" si="0"/>
        <v>97.8</v>
      </c>
      <c r="Q14" s="32"/>
    </row>
    <row r="15" s="21" customFormat="1" ht="30" customHeight="1" spans="1:17">
      <c r="A15" s="32">
        <v>10</v>
      </c>
      <c r="B15" s="32" t="s">
        <v>59</v>
      </c>
      <c r="C15" s="32" t="s">
        <v>20</v>
      </c>
      <c r="D15" s="33" t="s">
        <v>60</v>
      </c>
      <c r="E15" s="32" t="s">
        <v>61</v>
      </c>
      <c r="F15" s="15" t="s">
        <v>62</v>
      </c>
      <c r="G15" s="32" t="s">
        <v>63</v>
      </c>
      <c r="H15" s="32" t="s">
        <v>25</v>
      </c>
      <c r="I15" s="15">
        <v>96</v>
      </c>
      <c r="J15" s="15">
        <v>19.2</v>
      </c>
      <c r="K15" s="15">
        <v>39.55</v>
      </c>
      <c r="L15" s="15">
        <v>20</v>
      </c>
      <c r="M15" s="15">
        <v>9.48</v>
      </c>
      <c r="N15" s="15">
        <v>9.48</v>
      </c>
      <c r="O15" s="38"/>
      <c r="P15" s="32">
        <f t="shared" si="0"/>
        <v>97.71</v>
      </c>
      <c r="Q15" s="32"/>
    </row>
    <row r="16" ht="55" customHeight="1" spans="1:17">
      <c r="A16" s="32">
        <v>11</v>
      </c>
      <c r="B16" s="32" t="s">
        <v>64</v>
      </c>
      <c r="C16" s="32" t="s">
        <v>20</v>
      </c>
      <c r="D16" s="33" t="s">
        <v>65</v>
      </c>
      <c r="E16" s="32" t="s">
        <v>61</v>
      </c>
      <c r="F16" s="15" t="s">
        <v>66</v>
      </c>
      <c r="G16" s="32" t="s">
        <v>63</v>
      </c>
      <c r="H16" s="32" t="s">
        <v>25</v>
      </c>
      <c r="I16" s="15">
        <v>84</v>
      </c>
      <c r="J16" s="15">
        <v>16.8</v>
      </c>
      <c r="K16" s="15">
        <v>39.68</v>
      </c>
      <c r="L16" s="15">
        <v>20</v>
      </c>
      <c r="M16" s="15">
        <v>9.45</v>
      </c>
      <c r="N16" s="15">
        <v>9.47</v>
      </c>
      <c r="O16" s="38" t="s">
        <v>67</v>
      </c>
      <c r="P16" s="32">
        <f t="shared" si="0"/>
        <v>99.4</v>
      </c>
      <c r="Q16" s="15" t="s">
        <v>68</v>
      </c>
    </row>
    <row r="17" ht="24" customHeight="1" spans="1:17">
      <c r="A17" s="32">
        <v>12</v>
      </c>
      <c r="B17" s="32" t="s">
        <v>69</v>
      </c>
      <c r="C17" s="32" t="s">
        <v>20</v>
      </c>
      <c r="D17" s="33" t="s">
        <v>70</v>
      </c>
      <c r="E17" s="32" t="s">
        <v>61</v>
      </c>
      <c r="F17" s="15" t="s">
        <v>71</v>
      </c>
      <c r="G17" s="32" t="s">
        <v>63</v>
      </c>
      <c r="H17" s="32" t="s">
        <v>25</v>
      </c>
      <c r="I17" s="15">
        <v>86</v>
      </c>
      <c r="J17" s="15">
        <v>17.2</v>
      </c>
      <c r="K17" s="15">
        <v>39.28</v>
      </c>
      <c r="L17" s="15">
        <v>20</v>
      </c>
      <c r="M17" s="15">
        <v>9.5</v>
      </c>
      <c r="N17" s="15">
        <v>9.47</v>
      </c>
      <c r="O17" s="38"/>
      <c r="P17" s="32">
        <f t="shared" si="0"/>
        <v>95.45</v>
      </c>
      <c r="Q17" s="32"/>
    </row>
    <row r="18" ht="24" customHeight="1" spans="1:17">
      <c r="A18" s="32">
        <v>13</v>
      </c>
      <c r="B18" s="32" t="s">
        <v>72</v>
      </c>
      <c r="C18" s="32" t="s">
        <v>20</v>
      </c>
      <c r="D18" s="33" t="s">
        <v>73</v>
      </c>
      <c r="E18" s="32" t="s">
        <v>22</v>
      </c>
      <c r="F18" s="15" t="s">
        <v>23</v>
      </c>
      <c r="G18" s="32" t="s">
        <v>74</v>
      </c>
      <c r="H18" s="32" t="s">
        <v>58</v>
      </c>
      <c r="I18" s="15">
        <v>85</v>
      </c>
      <c r="J18" s="15">
        <v>17</v>
      </c>
      <c r="K18" s="15">
        <v>39.98</v>
      </c>
      <c r="L18" s="15">
        <v>20</v>
      </c>
      <c r="M18" s="15">
        <v>10</v>
      </c>
      <c r="N18" s="15">
        <v>10</v>
      </c>
      <c r="O18" s="38"/>
      <c r="P18" s="32">
        <f t="shared" si="0"/>
        <v>96.98</v>
      </c>
      <c r="Q18" s="32"/>
    </row>
    <row r="19" s="21" customFormat="1" ht="36" customHeight="1" spans="1:17">
      <c r="A19" s="32">
        <v>14</v>
      </c>
      <c r="B19" s="32" t="s">
        <v>75</v>
      </c>
      <c r="C19" s="32" t="s">
        <v>27</v>
      </c>
      <c r="D19" s="33" t="s">
        <v>76</v>
      </c>
      <c r="E19" s="32" t="s">
        <v>22</v>
      </c>
      <c r="F19" s="15" t="s">
        <v>77</v>
      </c>
      <c r="G19" s="32" t="s">
        <v>74</v>
      </c>
      <c r="H19" s="32" t="s">
        <v>58</v>
      </c>
      <c r="I19" s="15">
        <v>83</v>
      </c>
      <c r="J19" s="15">
        <v>16.6</v>
      </c>
      <c r="K19" s="15">
        <v>39.98</v>
      </c>
      <c r="L19" s="15">
        <v>20</v>
      </c>
      <c r="M19" s="15">
        <v>10</v>
      </c>
      <c r="N19" s="15">
        <v>10</v>
      </c>
      <c r="O19" s="38" t="s">
        <v>78</v>
      </c>
      <c r="P19" s="32">
        <f t="shared" si="0"/>
        <v>98.58</v>
      </c>
      <c r="Q19" s="15" t="s">
        <v>79</v>
      </c>
    </row>
    <row r="20" s="21" customFormat="1" ht="24" customHeight="1" spans="1:17">
      <c r="A20" s="32">
        <v>15</v>
      </c>
      <c r="B20" s="32" t="s">
        <v>80</v>
      </c>
      <c r="C20" s="32" t="s">
        <v>20</v>
      </c>
      <c r="D20" s="33" t="s">
        <v>81</v>
      </c>
      <c r="E20" s="32" t="s">
        <v>22</v>
      </c>
      <c r="F20" s="15" t="s">
        <v>82</v>
      </c>
      <c r="G20" s="32" t="s">
        <v>83</v>
      </c>
      <c r="H20" s="32" t="s">
        <v>51</v>
      </c>
      <c r="I20" s="15">
        <v>89</v>
      </c>
      <c r="J20" s="15">
        <v>17.8</v>
      </c>
      <c r="K20" s="15">
        <v>39.83</v>
      </c>
      <c r="L20" s="15">
        <v>20</v>
      </c>
      <c r="M20" s="15">
        <v>9.8</v>
      </c>
      <c r="N20" s="15">
        <v>9.5</v>
      </c>
      <c r="O20" s="38"/>
      <c r="P20" s="32">
        <f t="shared" si="0"/>
        <v>96.93</v>
      </c>
      <c r="Q20" s="32"/>
    </row>
    <row r="21" s="21" customFormat="1" ht="24" customHeight="1" spans="1:17">
      <c r="A21" s="32">
        <v>16</v>
      </c>
      <c r="B21" s="32" t="s">
        <v>84</v>
      </c>
      <c r="C21" s="32" t="s">
        <v>20</v>
      </c>
      <c r="D21" s="33" t="s">
        <v>65</v>
      </c>
      <c r="E21" s="32" t="s">
        <v>22</v>
      </c>
      <c r="F21" s="15" t="s">
        <v>85</v>
      </c>
      <c r="G21" s="32" t="s">
        <v>86</v>
      </c>
      <c r="H21" s="32" t="s">
        <v>51</v>
      </c>
      <c r="I21" s="36">
        <v>80</v>
      </c>
      <c r="J21" s="36">
        <v>16</v>
      </c>
      <c r="K21" s="15">
        <v>39.48</v>
      </c>
      <c r="L21" s="15">
        <v>20</v>
      </c>
      <c r="M21" s="15">
        <v>10</v>
      </c>
      <c r="N21" s="15">
        <v>10</v>
      </c>
      <c r="O21" s="38"/>
      <c r="P21" s="32">
        <f t="shared" si="0"/>
        <v>95.48</v>
      </c>
      <c r="Q21" s="32"/>
    </row>
    <row r="22" ht="20" customHeight="1" spans="1:10">
      <c r="A22" s="24" t="s">
        <v>87</v>
      </c>
      <c r="I22" s="40"/>
      <c r="J22" s="40"/>
    </row>
    <row r="23" spans="9:10">
      <c r="I23" s="40"/>
      <c r="J23" s="40"/>
    </row>
    <row r="24" spans="9:10">
      <c r="I24" s="40"/>
      <c r="J24" s="40"/>
    </row>
    <row r="25" spans="9:10">
      <c r="I25" s="40"/>
      <c r="J25" s="40"/>
    </row>
    <row r="26" spans="9:10">
      <c r="I26" s="40"/>
      <c r="J26" s="40"/>
    </row>
    <row r="27" spans="9:10">
      <c r="I27" s="40"/>
      <c r="J27" s="40"/>
    </row>
    <row r="28" spans="9:10">
      <c r="I28" s="40"/>
      <c r="J28" s="40"/>
    </row>
    <row r="29" spans="9:10">
      <c r="I29" s="40"/>
      <c r="J29" s="40"/>
    </row>
    <row r="30" spans="9:10">
      <c r="I30" s="40"/>
      <c r="J30" s="40"/>
    </row>
    <row r="31" spans="9:10">
      <c r="I31" s="40"/>
      <c r="J31" s="40"/>
    </row>
    <row r="32" spans="9:10">
      <c r="I32" s="40"/>
      <c r="J32" s="40"/>
    </row>
    <row r="33" spans="9:10">
      <c r="I33" s="40"/>
      <c r="J33" s="40"/>
    </row>
    <row r="34" spans="9:10">
      <c r="I34" s="40"/>
      <c r="J34" s="40"/>
    </row>
    <row r="35" spans="9:10">
      <c r="I35" s="40"/>
      <c r="J35" s="40"/>
    </row>
    <row r="36" spans="9:10">
      <c r="I36" s="40"/>
      <c r="J36" s="40"/>
    </row>
    <row r="37" spans="9:10">
      <c r="I37" s="40"/>
      <c r="J37" s="40"/>
    </row>
    <row r="38" spans="9:10">
      <c r="I38" s="40"/>
      <c r="J38" s="40"/>
    </row>
    <row r="39" spans="9:10">
      <c r="I39" s="40"/>
      <c r="J39" s="40"/>
    </row>
  </sheetData>
  <mergeCells count="17">
    <mergeCell ref="A2:Q2"/>
    <mergeCell ref="A3:A5"/>
    <mergeCell ref="B3:B5"/>
    <mergeCell ref="C3:C5"/>
    <mergeCell ref="D3:D5"/>
    <mergeCell ref="E3:E5"/>
    <mergeCell ref="F3:F5"/>
    <mergeCell ref="G3:G5"/>
    <mergeCell ref="H3:H5"/>
    <mergeCell ref="K3:K4"/>
    <mergeCell ref="L3:L4"/>
    <mergeCell ref="M3:M4"/>
    <mergeCell ref="N3:N4"/>
    <mergeCell ref="O3:O4"/>
    <mergeCell ref="P3:P4"/>
    <mergeCell ref="Q3:Q4"/>
    <mergeCell ref="I3:J4"/>
  </mergeCells>
  <pageMargins left="0.15625" right="0.0777777777777778" top="1" bottom="1" header="0.5" footer="0.5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pane ySplit="4" topLeftCell="A5" activePane="bottomLeft" state="frozen"/>
      <selection/>
      <selection pane="bottomLeft" activeCell="T13" sqref="T13"/>
    </sheetView>
  </sheetViews>
  <sheetFormatPr defaultColWidth="9" defaultRowHeight="13.5"/>
  <cols>
    <col min="1" max="1" width="3.25" style="2" customWidth="1"/>
    <col min="2" max="2" width="6.375" style="2" customWidth="1"/>
    <col min="3" max="3" width="4.5" style="2" customWidth="1"/>
    <col min="4" max="4" width="12.375" style="2" customWidth="1"/>
    <col min="5" max="5" width="13.25" style="2" customWidth="1"/>
    <col min="6" max="6" width="21.875" style="2" hidden="1" customWidth="1"/>
    <col min="7" max="7" width="9.375" style="2" hidden="1" customWidth="1"/>
    <col min="8" max="8" width="4.375" style="2" hidden="1" customWidth="1"/>
    <col min="9" max="9" width="5.125" style="2" hidden="1" customWidth="1"/>
    <col min="10" max="10" width="6.25" style="3" customWidth="1"/>
    <col min="11" max="11" width="8.25" style="3" customWidth="1"/>
    <col min="12" max="12" width="9.5" style="3" customWidth="1"/>
    <col min="13" max="13" width="13.75" style="3" customWidth="1"/>
    <col min="14" max="14" width="9.625" style="3" customWidth="1"/>
    <col min="15" max="15" width="10.25" style="3" customWidth="1"/>
    <col min="16" max="16" width="13.75" style="3" customWidth="1"/>
    <col min="17" max="18" width="9.875" style="3" customWidth="1"/>
    <col min="19" max="16383" width="9" style="2"/>
  </cols>
  <sheetData>
    <row r="1" ht="33" customHeight="1" spans="1:18">
      <c r="A1" s="4" t="s">
        <v>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18.95" customHeight="1" spans="1:18">
      <c r="A2" s="5" t="s">
        <v>1</v>
      </c>
      <c r="B2" s="5" t="s">
        <v>2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89</v>
      </c>
      <c r="H2" s="5" t="s">
        <v>90</v>
      </c>
      <c r="I2" s="5" t="s">
        <v>16</v>
      </c>
      <c r="J2" s="9" t="s">
        <v>91</v>
      </c>
      <c r="K2" s="10"/>
      <c r="L2" s="11" t="s">
        <v>92</v>
      </c>
      <c r="M2" s="11" t="s">
        <v>93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94</v>
      </c>
    </row>
    <row r="3" s="1" customFormat="1" ht="66" customHeight="1" spans="1:18">
      <c r="A3" s="5"/>
      <c r="B3" s="5"/>
      <c r="C3" s="5"/>
      <c r="D3" s="5"/>
      <c r="E3" s="5"/>
      <c r="F3" s="5"/>
      <c r="G3" s="5"/>
      <c r="H3" s="5"/>
      <c r="I3" s="5"/>
      <c r="J3" s="12"/>
      <c r="K3" s="13"/>
      <c r="L3" s="11"/>
      <c r="M3" s="11"/>
      <c r="N3" s="11"/>
      <c r="O3" s="11"/>
      <c r="P3" s="11"/>
      <c r="Q3" s="11"/>
      <c r="R3" s="11"/>
    </row>
    <row r="4" s="1" customFormat="1" ht="48" customHeight="1" spans="1:18">
      <c r="A4" s="5"/>
      <c r="B4" s="5"/>
      <c r="C4" s="5"/>
      <c r="D4" s="5"/>
      <c r="E4" s="5"/>
      <c r="F4" s="5"/>
      <c r="G4" s="5"/>
      <c r="H4" s="5" t="s">
        <v>95</v>
      </c>
      <c r="I4" s="5"/>
      <c r="J4" s="5" t="s">
        <v>17</v>
      </c>
      <c r="K4" s="11" t="s">
        <v>18</v>
      </c>
      <c r="L4" s="11" t="s">
        <v>17</v>
      </c>
      <c r="M4" s="11" t="s">
        <v>17</v>
      </c>
      <c r="N4" s="11" t="s">
        <v>17</v>
      </c>
      <c r="O4" s="11" t="s">
        <v>17</v>
      </c>
      <c r="P4" s="11" t="s">
        <v>17</v>
      </c>
      <c r="Q4" s="11" t="s">
        <v>96</v>
      </c>
      <c r="R4" s="18"/>
    </row>
    <row r="5" ht="20.1" customHeight="1" spans="1:18">
      <c r="A5" s="6">
        <v>1</v>
      </c>
      <c r="B5" s="6" t="s">
        <v>97</v>
      </c>
      <c r="C5" s="6" t="s">
        <v>44</v>
      </c>
      <c r="D5" s="6" t="s">
        <v>98</v>
      </c>
      <c r="E5" s="6" t="s">
        <v>83</v>
      </c>
      <c r="F5" s="6" t="s">
        <v>99</v>
      </c>
      <c r="G5" s="6" t="s">
        <v>100</v>
      </c>
      <c r="H5" s="6" t="s">
        <v>101</v>
      </c>
      <c r="I5" s="6"/>
      <c r="J5" s="14">
        <v>97</v>
      </c>
      <c r="K5" s="14">
        <f>J5*0.2</f>
        <v>19.4</v>
      </c>
      <c r="L5" s="15">
        <v>39.54</v>
      </c>
      <c r="M5" s="15">
        <v>20</v>
      </c>
      <c r="N5" s="15">
        <v>9.6</v>
      </c>
      <c r="O5" s="15">
        <v>9.4</v>
      </c>
      <c r="P5" s="15"/>
      <c r="Q5" s="15">
        <f>SUM(K5:P5)</f>
        <v>97.94</v>
      </c>
      <c r="R5" s="15" t="s">
        <v>102</v>
      </c>
    </row>
    <row r="6" ht="24" spans="1:18">
      <c r="A6" s="6">
        <v>2</v>
      </c>
      <c r="B6" s="6" t="s">
        <v>103</v>
      </c>
      <c r="C6" s="6" t="s">
        <v>44</v>
      </c>
      <c r="D6" s="6" t="s">
        <v>104</v>
      </c>
      <c r="E6" s="6" t="s">
        <v>105</v>
      </c>
      <c r="F6" s="6" t="s">
        <v>99</v>
      </c>
      <c r="G6" s="6" t="s">
        <v>100</v>
      </c>
      <c r="H6" s="6" t="s">
        <v>101</v>
      </c>
      <c r="I6" s="6"/>
      <c r="J6" s="14">
        <v>98</v>
      </c>
      <c r="K6" s="14">
        <f>J6*0.2</f>
        <v>19.6</v>
      </c>
      <c r="L6" s="15">
        <v>39.39</v>
      </c>
      <c r="M6" s="15">
        <v>19.5</v>
      </c>
      <c r="N6" s="15">
        <v>9.8</v>
      </c>
      <c r="O6" s="15">
        <v>10</v>
      </c>
      <c r="P6" s="15"/>
      <c r="Q6" s="15">
        <f>SUM(K6:P6)</f>
        <v>98.29</v>
      </c>
      <c r="R6" s="15" t="s">
        <v>102</v>
      </c>
    </row>
    <row r="7" ht="24" spans="1:18">
      <c r="A7" s="6">
        <v>3</v>
      </c>
      <c r="B7" s="6" t="s">
        <v>106</v>
      </c>
      <c r="C7" s="6" t="s">
        <v>22</v>
      </c>
      <c r="D7" s="6" t="s">
        <v>107</v>
      </c>
      <c r="E7" s="6" t="s">
        <v>108</v>
      </c>
      <c r="F7" s="6" t="s">
        <v>99</v>
      </c>
      <c r="G7" s="6" t="s">
        <v>100</v>
      </c>
      <c r="H7" s="6" t="s">
        <v>101</v>
      </c>
      <c r="I7" s="6"/>
      <c r="J7" s="14">
        <v>97</v>
      </c>
      <c r="K7" s="14">
        <f>J7*0.2</f>
        <v>19.4</v>
      </c>
      <c r="L7" s="15">
        <v>39.3</v>
      </c>
      <c r="M7" s="15">
        <v>20</v>
      </c>
      <c r="N7" s="15">
        <v>8.5</v>
      </c>
      <c r="O7" s="15">
        <v>8.8</v>
      </c>
      <c r="P7" s="15"/>
      <c r="Q7" s="15">
        <f>SUM(K7:P7)</f>
        <v>96</v>
      </c>
      <c r="R7" s="15" t="s">
        <v>102</v>
      </c>
    </row>
    <row r="8" ht="24" spans="1:18">
      <c r="A8" s="6">
        <v>4</v>
      </c>
      <c r="B8" s="6" t="s">
        <v>109</v>
      </c>
      <c r="C8" s="6" t="s">
        <v>44</v>
      </c>
      <c r="D8" s="6" t="s">
        <v>110</v>
      </c>
      <c r="E8" s="6" t="s">
        <v>111</v>
      </c>
      <c r="F8" s="6" t="s">
        <v>99</v>
      </c>
      <c r="G8" s="6" t="s">
        <v>100</v>
      </c>
      <c r="H8" s="6" t="s">
        <v>101</v>
      </c>
      <c r="I8" s="6"/>
      <c r="J8" s="14">
        <v>100</v>
      </c>
      <c r="K8" s="14">
        <f>J8*0.2</f>
        <v>20</v>
      </c>
      <c r="L8" s="15">
        <v>40</v>
      </c>
      <c r="M8" s="15">
        <v>20</v>
      </c>
      <c r="N8" s="15">
        <v>10</v>
      </c>
      <c r="O8" s="15">
        <v>10</v>
      </c>
      <c r="P8" s="15"/>
      <c r="Q8" s="15">
        <f>SUM(K8:P8)</f>
        <v>100</v>
      </c>
      <c r="R8" s="15" t="s">
        <v>102</v>
      </c>
    </row>
    <row r="9" ht="14.25" spans="1:18">
      <c r="A9" s="6">
        <v>5</v>
      </c>
      <c r="B9" s="6" t="s">
        <v>112</v>
      </c>
      <c r="C9" s="6" t="s">
        <v>44</v>
      </c>
      <c r="D9" s="6" t="s">
        <v>113</v>
      </c>
      <c r="E9" s="6" t="s">
        <v>40</v>
      </c>
      <c r="F9" s="6" t="s">
        <v>99</v>
      </c>
      <c r="G9" s="6" t="s">
        <v>100</v>
      </c>
      <c r="H9" s="6" t="s">
        <v>101</v>
      </c>
      <c r="I9" s="6"/>
      <c r="J9" s="14">
        <v>97</v>
      </c>
      <c r="K9" s="14">
        <f t="shared" ref="K9:K21" si="0">J9*0.2</f>
        <v>19.4</v>
      </c>
      <c r="L9" s="15">
        <v>38.7</v>
      </c>
      <c r="M9" s="15">
        <v>20</v>
      </c>
      <c r="N9" s="15">
        <v>9.5</v>
      </c>
      <c r="O9" s="15">
        <v>9.3</v>
      </c>
      <c r="P9" s="15"/>
      <c r="Q9" s="15">
        <f t="shared" ref="Q9:Q21" si="1">SUM(K9:P9)</f>
        <v>96.9</v>
      </c>
      <c r="R9" s="15" t="s">
        <v>102</v>
      </c>
    </row>
    <row r="10" ht="14.25" spans="1:18">
      <c r="A10" s="6">
        <v>6</v>
      </c>
      <c r="B10" s="6" t="s">
        <v>112</v>
      </c>
      <c r="C10" s="6" t="s">
        <v>44</v>
      </c>
      <c r="D10" s="6" t="s">
        <v>114</v>
      </c>
      <c r="E10" s="6" t="s">
        <v>40</v>
      </c>
      <c r="F10" s="6" t="s">
        <v>99</v>
      </c>
      <c r="G10" s="6" t="s">
        <v>100</v>
      </c>
      <c r="H10" s="6" t="s">
        <v>101</v>
      </c>
      <c r="I10" s="6"/>
      <c r="J10" s="14">
        <v>91</v>
      </c>
      <c r="K10" s="14">
        <f t="shared" si="0"/>
        <v>18.2</v>
      </c>
      <c r="L10" s="15">
        <v>38.2</v>
      </c>
      <c r="M10" s="15">
        <v>20</v>
      </c>
      <c r="N10" s="15">
        <v>9.2</v>
      </c>
      <c r="O10" s="15">
        <v>9.4</v>
      </c>
      <c r="P10" s="15"/>
      <c r="Q10" s="15">
        <f t="shared" si="1"/>
        <v>95</v>
      </c>
      <c r="R10" s="15" t="s">
        <v>102</v>
      </c>
    </row>
    <row r="11" ht="14.25" spans="1:18">
      <c r="A11" s="6">
        <v>7</v>
      </c>
      <c r="B11" s="6" t="s">
        <v>115</v>
      </c>
      <c r="C11" s="6" t="s">
        <v>22</v>
      </c>
      <c r="D11" s="6" t="s">
        <v>116</v>
      </c>
      <c r="E11" s="6" t="s">
        <v>117</v>
      </c>
      <c r="F11" s="6" t="s">
        <v>99</v>
      </c>
      <c r="G11" s="6" t="s">
        <v>100</v>
      </c>
      <c r="H11" s="6" t="s">
        <v>101</v>
      </c>
      <c r="I11" s="6"/>
      <c r="J11" s="14">
        <v>97</v>
      </c>
      <c r="K11" s="14">
        <f t="shared" si="0"/>
        <v>19.4</v>
      </c>
      <c r="L11" s="15">
        <v>37.94</v>
      </c>
      <c r="M11" s="15">
        <v>20</v>
      </c>
      <c r="N11" s="15">
        <v>9.8</v>
      </c>
      <c r="O11" s="15">
        <v>9.8</v>
      </c>
      <c r="P11" s="15">
        <v>-2</v>
      </c>
      <c r="Q11" s="15">
        <f t="shared" si="1"/>
        <v>94.94</v>
      </c>
      <c r="R11" s="15" t="s">
        <v>102</v>
      </c>
    </row>
    <row r="12" ht="24" spans="1:18">
      <c r="A12" s="6">
        <v>8</v>
      </c>
      <c r="B12" s="6" t="s">
        <v>118</v>
      </c>
      <c r="C12" s="6" t="s">
        <v>22</v>
      </c>
      <c r="D12" s="6" t="s">
        <v>119</v>
      </c>
      <c r="E12" s="6" t="s">
        <v>120</v>
      </c>
      <c r="F12" s="6" t="s">
        <v>99</v>
      </c>
      <c r="G12" s="6" t="s">
        <v>100</v>
      </c>
      <c r="H12" s="6" t="s">
        <v>101</v>
      </c>
      <c r="I12" s="6"/>
      <c r="J12" s="14">
        <v>100</v>
      </c>
      <c r="K12" s="14">
        <f t="shared" si="0"/>
        <v>20</v>
      </c>
      <c r="L12" s="15">
        <v>40</v>
      </c>
      <c r="M12" s="15">
        <v>20</v>
      </c>
      <c r="N12" s="15">
        <v>10</v>
      </c>
      <c r="O12" s="15">
        <v>10</v>
      </c>
      <c r="P12" s="15"/>
      <c r="Q12" s="15">
        <f t="shared" si="1"/>
        <v>100</v>
      </c>
      <c r="R12" s="15" t="s">
        <v>102</v>
      </c>
    </row>
    <row r="13" ht="14.25" spans="1:18">
      <c r="A13" s="6">
        <v>9</v>
      </c>
      <c r="B13" s="6" t="s">
        <v>121</v>
      </c>
      <c r="C13" s="6" t="s">
        <v>44</v>
      </c>
      <c r="D13" s="6" t="s">
        <v>122</v>
      </c>
      <c r="E13" s="6" t="s">
        <v>123</v>
      </c>
      <c r="F13" s="6" t="s">
        <v>99</v>
      </c>
      <c r="G13" s="6" t="s">
        <v>100</v>
      </c>
      <c r="H13" s="6" t="s">
        <v>101</v>
      </c>
      <c r="I13" s="6"/>
      <c r="J13" s="14">
        <v>99</v>
      </c>
      <c r="K13" s="14">
        <f t="shared" si="0"/>
        <v>19.8</v>
      </c>
      <c r="L13" s="15">
        <v>38.31</v>
      </c>
      <c r="M13" s="15">
        <v>20</v>
      </c>
      <c r="N13" s="15">
        <v>9.9</v>
      </c>
      <c r="O13" s="15">
        <v>9.8</v>
      </c>
      <c r="P13" s="15"/>
      <c r="Q13" s="15">
        <f t="shared" si="1"/>
        <v>97.81</v>
      </c>
      <c r="R13" s="15" t="s">
        <v>102</v>
      </c>
    </row>
    <row r="14" ht="24" spans="1:18">
      <c r="A14" s="6">
        <v>10</v>
      </c>
      <c r="B14" s="6" t="s">
        <v>124</v>
      </c>
      <c r="C14" s="6" t="s">
        <v>44</v>
      </c>
      <c r="D14" s="6" t="s">
        <v>114</v>
      </c>
      <c r="E14" s="6" t="s">
        <v>74</v>
      </c>
      <c r="F14" s="6" t="s">
        <v>99</v>
      </c>
      <c r="G14" s="6" t="s">
        <v>100</v>
      </c>
      <c r="H14" s="6" t="s">
        <v>101</v>
      </c>
      <c r="I14" s="6"/>
      <c r="J14" s="14">
        <v>99</v>
      </c>
      <c r="K14" s="14">
        <f t="shared" si="0"/>
        <v>19.8</v>
      </c>
      <c r="L14" s="15">
        <v>39.5</v>
      </c>
      <c r="M14" s="15">
        <v>20</v>
      </c>
      <c r="N14" s="15">
        <v>9.9</v>
      </c>
      <c r="O14" s="15">
        <v>9.5</v>
      </c>
      <c r="P14" s="15">
        <v>10</v>
      </c>
      <c r="Q14" s="15">
        <f t="shared" si="1"/>
        <v>108.7</v>
      </c>
      <c r="R14" s="15" t="s">
        <v>102</v>
      </c>
    </row>
    <row r="15" ht="24" spans="1:18">
      <c r="A15" s="6">
        <v>11</v>
      </c>
      <c r="B15" s="6" t="s">
        <v>125</v>
      </c>
      <c r="C15" s="6" t="s">
        <v>44</v>
      </c>
      <c r="D15" s="6" t="s">
        <v>126</v>
      </c>
      <c r="E15" s="6" t="s">
        <v>74</v>
      </c>
      <c r="F15" s="6" t="s">
        <v>99</v>
      </c>
      <c r="G15" s="6" t="s">
        <v>100</v>
      </c>
      <c r="H15" s="6" t="s">
        <v>101</v>
      </c>
      <c r="I15" s="6"/>
      <c r="J15" s="14">
        <v>98</v>
      </c>
      <c r="K15" s="14">
        <f t="shared" si="0"/>
        <v>19.6</v>
      </c>
      <c r="L15" s="15">
        <v>39.3</v>
      </c>
      <c r="M15" s="15">
        <v>20</v>
      </c>
      <c r="N15" s="15">
        <v>9.7</v>
      </c>
      <c r="O15" s="15">
        <v>9.5</v>
      </c>
      <c r="P15" s="15"/>
      <c r="Q15" s="15">
        <f t="shared" si="1"/>
        <v>98.1</v>
      </c>
      <c r="R15" s="15" t="s">
        <v>102</v>
      </c>
    </row>
    <row r="16" ht="24" spans="1:18">
      <c r="A16" s="6">
        <v>12</v>
      </c>
      <c r="B16" s="6" t="s">
        <v>127</v>
      </c>
      <c r="C16" s="6" t="s">
        <v>22</v>
      </c>
      <c r="D16" s="6" t="s">
        <v>128</v>
      </c>
      <c r="E16" s="6" t="s">
        <v>129</v>
      </c>
      <c r="F16" s="6" t="s">
        <v>130</v>
      </c>
      <c r="G16" s="6" t="s">
        <v>100</v>
      </c>
      <c r="H16" s="6" t="s">
        <v>101</v>
      </c>
      <c r="I16" s="6"/>
      <c r="J16" s="14">
        <v>97</v>
      </c>
      <c r="K16" s="14">
        <f t="shared" si="0"/>
        <v>19.4</v>
      </c>
      <c r="L16" s="15">
        <v>38.58</v>
      </c>
      <c r="M16" s="15">
        <v>20</v>
      </c>
      <c r="N16" s="15">
        <v>9.3</v>
      </c>
      <c r="O16" s="15">
        <v>9.9</v>
      </c>
      <c r="P16" s="15"/>
      <c r="Q16" s="15">
        <f t="shared" si="1"/>
        <v>97.18</v>
      </c>
      <c r="R16" s="15" t="s">
        <v>102</v>
      </c>
    </row>
    <row r="17" ht="14.25" spans="1:18">
      <c r="A17" s="6">
        <v>13</v>
      </c>
      <c r="B17" s="6" t="s">
        <v>131</v>
      </c>
      <c r="C17" s="6" t="s">
        <v>44</v>
      </c>
      <c r="D17" s="6" t="s">
        <v>132</v>
      </c>
      <c r="E17" s="6" t="s">
        <v>83</v>
      </c>
      <c r="F17" s="6" t="s">
        <v>130</v>
      </c>
      <c r="G17" s="6" t="s">
        <v>100</v>
      </c>
      <c r="H17" s="6" t="s">
        <v>101</v>
      </c>
      <c r="I17" s="6"/>
      <c r="J17" s="14">
        <v>97</v>
      </c>
      <c r="K17" s="14">
        <f t="shared" si="0"/>
        <v>19.4</v>
      </c>
      <c r="L17" s="15">
        <v>39.86</v>
      </c>
      <c r="M17" s="15">
        <v>20</v>
      </c>
      <c r="N17" s="15">
        <v>9.65</v>
      </c>
      <c r="O17" s="15">
        <v>10</v>
      </c>
      <c r="P17" s="15">
        <v>2</v>
      </c>
      <c r="Q17" s="15">
        <f t="shared" si="1"/>
        <v>100.91</v>
      </c>
      <c r="R17" s="15" t="s">
        <v>102</v>
      </c>
    </row>
    <row r="18" ht="14.25" spans="1:18">
      <c r="A18" s="6">
        <v>14</v>
      </c>
      <c r="B18" s="6" t="s">
        <v>133</v>
      </c>
      <c r="C18" s="6" t="s">
        <v>22</v>
      </c>
      <c r="D18" s="6" t="s">
        <v>134</v>
      </c>
      <c r="E18" s="6" t="s">
        <v>83</v>
      </c>
      <c r="F18" s="6" t="s">
        <v>130</v>
      </c>
      <c r="G18" s="6" t="s">
        <v>100</v>
      </c>
      <c r="H18" s="6" t="s">
        <v>101</v>
      </c>
      <c r="I18" s="6"/>
      <c r="J18" s="14">
        <v>100</v>
      </c>
      <c r="K18" s="14">
        <f t="shared" si="0"/>
        <v>20</v>
      </c>
      <c r="L18" s="15">
        <v>39.81</v>
      </c>
      <c r="M18" s="15">
        <v>20</v>
      </c>
      <c r="N18" s="15">
        <v>9.55</v>
      </c>
      <c r="O18" s="15">
        <v>9.8</v>
      </c>
      <c r="P18" s="15"/>
      <c r="Q18" s="15">
        <f t="shared" si="1"/>
        <v>99.16</v>
      </c>
      <c r="R18" s="15" t="s">
        <v>102</v>
      </c>
    </row>
    <row r="19" ht="24" spans="1:18">
      <c r="A19" s="6">
        <v>15</v>
      </c>
      <c r="B19" s="6" t="s">
        <v>135</v>
      </c>
      <c r="C19" s="6" t="s">
        <v>22</v>
      </c>
      <c r="D19" s="6" t="s">
        <v>136</v>
      </c>
      <c r="E19" s="6" t="s">
        <v>137</v>
      </c>
      <c r="F19" s="6" t="s">
        <v>138</v>
      </c>
      <c r="G19" s="6" t="s">
        <v>139</v>
      </c>
      <c r="H19" s="6" t="s">
        <v>101</v>
      </c>
      <c r="I19" s="6"/>
      <c r="J19" s="14">
        <v>98</v>
      </c>
      <c r="K19" s="14">
        <f t="shared" si="0"/>
        <v>19.6</v>
      </c>
      <c r="L19" s="15">
        <v>40</v>
      </c>
      <c r="M19" s="15">
        <v>20</v>
      </c>
      <c r="N19" s="15">
        <v>10</v>
      </c>
      <c r="O19" s="15">
        <v>10</v>
      </c>
      <c r="P19" s="15">
        <v>2</v>
      </c>
      <c r="Q19" s="15">
        <f t="shared" si="1"/>
        <v>101.6</v>
      </c>
      <c r="R19" s="15" t="s">
        <v>140</v>
      </c>
    </row>
    <row r="20" ht="24" spans="1:18">
      <c r="A20" s="6">
        <v>16</v>
      </c>
      <c r="B20" s="7" t="s">
        <v>141</v>
      </c>
      <c r="C20" s="6" t="s">
        <v>22</v>
      </c>
      <c r="D20" s="6" t="s">
        <v>107</v>
      </c>
      <c r="E20" s="6" t="s">
        <v>142</v>
      </c>
      <c r="F20" s="6" t="s">
        <v>138</v>
      </c>
      <c r="G20" s="6" t="s">
        <v>139</v>
      </c>
      <c r="H20" s="6" t="s">
        <v>101</v>
      </c>
      <c r="I20" s="6"/>
      <c r="J20" s="14">
        <v>94</v>
      </c>
      <c r="K20" s="14">
        <f t="shared" si="0"/>
        <v>18.8</v>
      </c>
      <c r="L20" s="15">
        <v>39.6</v>
      </c>
      <c r="M20" s="15">
        <v>20</v>
      </c>
      <c r="N20" s="15">
        <v>10</v>
      </c>
      <c r="O20" s="15">
        <v>10</v>
      </c>
      <c r="P20" s="15">
        <v>2</v>
      </c>
      <c r="Q20" s="15">
        <f t="shared" si="1"/>
        <v>100.4</v>
      </c>
      <c r="R20" s="15" t="s">
        <v>140</v>
      </c>
    </row>
    <row r="21" ht="24" spans="1:18">
      <c r="A21" s="6">
        <v>17</v>
      </c>
      <c r="B21" s="6" t="s">
        <v>143</v>
      </c>
      <c r="C21" s="6" t="s">
        <v>22</v>
      </c>
      <c r="D21" s="6" t="s">
        <v>144</v>
      </c>
      <c r="E21" s="6" t="s">
        <v>111</v>
      </c>
      <c r="F21" s="6" t="s">
        <v>145</v>
      </c>
      <c r="G21" s="6" t="s">
        <v>146</v>
      </c>
      <c r="H21" s="6" t="s">
        <v>101</v>
      </c>
      <c r="I21" s="16"/>
      <c r="J21" s="14">
        <v>98</v>
      </c>
      <c r="K21" s="14">
        <f t="shared" si="0"/>
        <v>19.6</v>
      </c>
      <c r="L21" s="15">
        <v>39.7</v>
      </c>
      <c r="M21" s="15">
        <v>20</v>
      </c>
      <c r="N21" s="15">
        <v>8</v>
      </c>
      <c r="O21" s="15">
        <v>8</v>
      </c>
      <c r="P21" s="15">
        <v>2</v>
      </c>
      <c r="Q21" s="15">
        <f t="shared" si="1"/>
        <v>97.3</v>
      </c>
      <c r="R21" s="15" t="s">
        <v>147</v>
      </c>
    </row>
    <row r="22" spans="1:15">
      <c r="A22" s="8" t="s">
        <v>87</v>
      </c>
      <c r="B22" s="8"/>
      <c r="C22" s="8"/>
      <c r="D22" s="8"/>
      <c r="E22" s="8"/>
      <c r="F22" s="8"/>
      <c r="G22" s="8"/>
      <c r="H22" s="8"/>
      <c r="I22" s="8"/>
      <c r="J22" s="17"/>
      <c r="K22" s="17"/>
      <c r="L22" s="17"/>
      <c r="M22" s="17"/>
      <c r="N22" s="17"/>
      <c r="O22" s="17"/>
    </row>
  </sheetData>
  <mergeCells count="18">
    <mergeCell ref="A1:R1"/>
    <mergeCell ref="A22:O22"/>
    <mergeCell ref="A2:A4"/>
    <mergeCell ref="B2:B4"/>
    <mergeCell ref="C2:C4"/>
    <mergeCell ref="D2:D4"/>
    <mergeCell ref="E2:E4"/>
    <mergeCell ref="F2:F4"/>
    <mergeCell ref="G2:G4"/>
    <mergeCell ref="I2:I4"/>
    <mergeCell ref="L2:L3"/>
    <mergeCell ref="M2:M3"/>
    <mergeCell ref="N2:N3"/>
    <mergeCell ref="O2:O3"/>
    <mergeCell ref="P2:P3"/>
    <mergeCell ref="Q2:Q3"/>
    <mergeCell ref="R2:R3"/>
    <mergeCell ref="J2:K3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延期16人</vt:lpstr>
      <vt:lpstr>未满17名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2019-09-06T09:02:00Z</dcterms:created>
  <dcterms:modified xsi:type="dcterms:W3CDTF">2020-07-29T03:34:57Z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2052-10.1.0.7224</vt:lpwstr>
  </property>
</Properties>
</file>