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765"/>
  </bookViews>
  <sheets>
    <sheet name="附件2.拟参加体检人员名单及时间安排表" sheetId="23" r:id="rId1"/>
  </sheets>
  <definedNames>
    <definedName name="_xlnm._FilterDatabase" localSheetId="0" hidden="1">附件2.拟参加体检人员名单及时间安排表!$A$4:$P$282</definedName>
    <definedName name="_xlnm.Print_Titles" localSheetId="0">附件2.拟参加体检人员名单及时间安排表!$2:$4</definedName>
  </definedNames>
  <calcPr calcId="125725"/>
</workbook>
</file>

<file path=xl/calcChain.xml><?xml version="1.0" encoding="utf-8"?>
<calcChain xmlns="http://schemas.openxmlformats.org/spreadsheetml/2006/main">
  <c r="M282" i="23"/>
  <c r="L282"/>
  <c r="K282"/>
  <c r="H282"/>
  <c r="M281"/>
  <c r="L281"/>
  <c r="K281"/>
  <c r="H281"/>
  <c r="M280"/>
  <c r="L280"/>
  <c r="K280"/>
  <c r="H280"/>
  <c r="M279"/>
  <c r="L279"/>
  <c r="K279"/>
  <c r="H279"/>
  <c r="M278"/>
  <c r="L278"/>
  <c r="K278"/>
  <c r="H278"/>
  <c r="M277"/>
  <c r="L277"/>
  <c r="K277"/>
  <c r="H277"/>
  <c r="M276"/>
  <c r="L276"/>
  <c r="K276"/>
  <c r="H276"/>
  <c r="M275"/>
  <c r="L275"/>
  <c r="K275"/>
  <c r="H275"/>
  <c r="M274"/>
  <c r="L274"/>
  <c r="K274"/>
  <c r="H274"/>
  <c r="M273"/>
  <c r="L273"/>
  <c r="K273"/>
  <c r="H273"/>
  <c r="M272"/>
  <c r="L272"/>
  <c r="K272"/>
  <c r="H272"/>
  <c r="M271"/>
  <c r="L271"/>
  <c r="K271"/>
  <c r="H271"/>
  <c r="M270"/>
  <c r="L270"/>
  <c r="K270"/>
  <c r="H270"/>
  <c r="M269"/>
  <c r="L269"/>
  <c r="K269"/>
  <c r="H269"/>
  <c r="M268"/>
  <c r="L268"/>
  <c r="K268"/>
  <c r="H268"/>
  <c r="M267"/>
  <c r="L267"/>
  <c r="K267"/>
  <c r="H267"/>
  <c r="M266"/>
  <c r="L266"/>
  <c r="K266"/>
  <c r="H266"/>
  <c r="M265"/>
  <c r="L265"/>
  <c r="K265"/>
  <c r="H265"/>
  <c r="M264"/>
  <c r="L264"/>
  <c r="K264"/>
  <c r="H264"/>
  <c r="M263"/>
  <c r="L263"/>
  <c r="K263"/>
  <c r="H263"/>
  <c r="M262"/>
  <c r="L262"/>
  <c r="K262"/>
  <c r="H262"/>
  <c r="M261"/>
  <c r="L261"/>
  <c r="K261"/>
  <c r="H261"/>
  <c r="M260"/>
  <c r="L260"/>
  <c r="K260"/>
  <c r="H260"/>
  <c r="M259"/>
  <c r="L259"/>
  <c r="K259"/>
  <c r="H259"/>
  <c r="M258"/>
  <c r="L258"/>
  <c r="K258"/>
  <c r="H258"/>
  <c r="M257"/>
  <c r="L257"/>
  <c r="K257"/>
  <c r="H257"/>
  <c r="M256"/>
  <c r="L256"/>
  <c r="K256"/>
  <c r="H256"/>
  <c r="M255"/>
  <c r="L255"/>
  <c r="K255"/>
  <c r="H255"/>
  <c r="M254"/>
  <c r="L254"/>
  <c r="K254"/>
  <c r="H254"/>
  <c r="M253"/>
  <c r="L253"/>
  <c r="K253"/>
  <c r="H253"/>
  <c r="M252"/>
  <c r="L252"/>
  <c r="K252"/>
  <c r="H252"/>
  <c r="M251"/>
  <c r="L251"/>
  <c r="K251"/>
  <c r="H251"/>
  <c r="M250"/>
  <c r="L250"/>
  <c r="K250"/>
  <c r="H250"/>
  <c r="M249"/>
  <c r="L249"/>
  <c r="K249"/>
  <c r="H249"/>
  <c r="M248"/>
  <c r="L248"/>
  <c r="K248"/>
  <c r="H248"/>
  <c r="M247"/>
  <c r="L247"/>
  <c r="K247"/>
  <c r="H247"/>
  <c r="M246"/>
  <c r="L246"/>
  <c r="K246"/>
  <c r="H246"/>
  <c r="M245"/>
  <c r="L245"/>
  <c r="K245"/>
  <c r="H245"/>
  <c r="M244"/>
  <c r="L244"/>
  <c r="K244"/>
  <c r="H244"/>
  <c r="M243"/>
  <c r="L243"/>
  <c r="K243"/>
  <c r="H243"/>
  <c r="M242"/>
  <c r="L242"/>
  <c r="K242"/>
  <c r="H242"/>
  <c r="M241"/>
  <c r="L241"/>
  <c r="K241"/>
  <c r="H241"/>
  <c r="M240"/>
  <c r="L240"/>
  <c r="K240"/>
  <c r="H240"/>
  <c r="M239"/>
  <c r="L239"/>
  <c r="K239"/>
  <c r="H239"/>
  <c r="M238"/>
  <c r="L238"/>
  <c r="K238"/>
  <c r="H238"/>
  <c r="M237"/>
  <c r="L237"/>
  <c r="K237"/>
  <c r="H237"/>
  <c r="M236"/>
  <c r="L236"/>
  <c r="K236"/>
  <c r="H236"/>
  <c r="M235"/>
  <c r="L235"/>
  <c r="K235"/>
  <c r="H235"/>
  <c r="M234"/>
  <c r="L234"/>
  <c r="K234"/>
  <c r="H234"/>
  <c r="M233"/>
  <c r="L233"/>
  <c r="K233"/>
  <c r="H233"/>
  <c r="M232"/>
  <c r="L232"/>
  <c r="K232"/>
  <c r="H232"/>
  <c r="M231"/>
  <c r="L231"/>
  <c r="K231"/>
  <c r="H231"/>
  <c r="M230"/>
  <c r="L230"/>
  <c r="K230"/>
  <c r="H230"/>
  <c r="M229"/>
  <c r="L229"/>
  <c r="K229"/>
  <c r="H229"/>
  <c r="M228"/>
  <c r="L228"/>
  <c r="K228"/>
  <c r="H228"/>
  <c r="M227"/>
  <c r="L227"/>
  <c r="K227"/>
  <c r="H227"/>
  <c r="M226"/>
  <c r="L226"/>
  <c r="K226"/>
  <c r="H226"/>
  <c r="M225"/>
  <c r="L225"/>
  <c r="K225"/>
  <c r="H225"/>
  <c r="M224"/>
  <c r="L224"/>
  <c r="K224"/>
  <c r="H224"/>
  <c r="M223"/>
  <c r="L223"/>
  <c r="K223"/>
  <c r="H223"/>
  <c r="M222"/>
  <c r="L222"/>
  <c r="K222"/>
  <c r="H222"/>
  <c r="M221"/>
  <c r="L221"/>
  <c r="K221"/>
  <c r="H221"/>
  <c r="M220"/>
  <c r="L220"/>
  <c r="K220"/>
  <c r="H220"/>
  <c r="M219"/>
  <c r="L219"/>
  <c r="K219"/>
  <c r="H219"/>
  <c r="M218"/>
  <c r="L218"/>
  <c r="K218"/>
  <c r="H218"/>
  <c r="M217"/>
  <c r="L217"/>
  <c r="K217"/>
  <c r="H217"/>
  <c r="M216"/>
  <c r="L216"/>
  <c r="K216"/>
  <c r="H216"/>
  <c r="M215"/>
  <c r="L215"/>
  <c r="K215"/>
  <c r="H215"/>
  <c r="M214"/>
  <c r="L214"/>
  <c r="K214"/>
  <c r="H214"/>
  <c r="M213"/>
  <c r="L213"/>
  <c r="K213"/>
  <c r="H213"/>
  <c r="M212"/>
  <c r="L212"/>
  <c r="K212"/>
  <c r="H212"/>
  <c r="M211"/>
  <c r="L211"/>
  <c r="K211"/>
  <c r="H211"/>
  <c r="M210"/>
  <c r="L210"/>
  <c r="K210"/>
  <c r="H210"/>
  <c r="M209"/>
  <c r="L209"/>
  <c r="K209"/>
  <c r="H209"/>
  <c r="M208"/>
  <c r="L208"/>
  <c r="K208"/>
  <c r="H208"/>
  <c r="M207"/>
  <c r="L207"/>
  <c r="K207"/>
  <c r="H207"/>
  <c r="M206"/>
  <c r="L206"/>
  <c r="K206"/>
  <c r="H206"/>
  <c r="M205"/>
  <c r="L205"/>
  <c r="K205"/>
  <c r="H205"/>
  <c r="M204"/>
  <c r="L204"/>
  <c r="K204"/>
  <c r="H204"/>
  <c r="M203"/>
  <c r="L203"/>
  <c r="K203"/>
  <c r="H203"/>
  <c r="M202"/>
  <c r="L202"/>
  <c r="K202"/>
  <c r="H202"/>
  <c r="M201"/>
  <c r="L201"/>
  <c r="K201"/>
  <c r="H201"/>
  <c r="M200"/>
  <c r="L200"/>
  <c r="K200"/>
  <c r="H200"/>
  <c r="M199"/>
  <c r="L199"/>
  <c r="K199"/>
  <c r="H199"/>
  <c r="M198"/>
  <c r="L198"/>
  <c r="K198"/>
  <c r="H198"/>
  <c r="M197"/>
  <c r="L197"/>
  <c r="K197"/>
  <c r="H197"/>
  <c r="M196"/>
  <c r="L196"/>
  <c r="K196"/>
  <c r="H196"/>
  <c r="M195"/>
  <c r="L195"/>
  <c r="K195"/>
  <c r="H195"/>
  <c r="M194"/>
  <c r="L194"/>
  <c r="K194"/>
  <c r="H194"/>
  <c r="M193"/>
  <c r="L193"/>
  <c r="K193"/>
  <c r="H193"/>
  <c r="M192"/>
  <c r="L192"/>
  <c r="K192"/>
  <c r="H192"/>
  <c r="M191"/>
  <c r="L191"/>
  <c r="K191"/>
  <c r="H191"/>
  <c r="M190"/>
  <c r="L190"/>
  <c r="K190"/>
  <c r="H190"/>
  <c r="M189"/>
  <c r="L189"/>
  <c r="K189"/>
  <c r="H189"/>
  <c r="M188"/>
  <c r="L188"/>
  <c r="K188"/>
  <c r="H188"/>
  <c r="M187"/>
  <c r="L187"/>
  <c r="K187"/>
  <c r="H187"/>
  <c r="M186"/>
  <c r="L186"/>
  <c r="K186"/>
  <c r="H186"/>
  <c r="M185"/>
  <c r="L185"/>
  <c r="K185"/>
  <c r="H185"/>
  <c r="M184"/>
  <c r="L184"/>
  <c r="K184"/>
  <c r="H184"/>
  <c r="M183"/>
  <c r="L183"/>
  <c r="K183"/>
  <c r="H183"/>
  <c r="M182"/>
  <c r="L182"/>
  <c r="K182"/>
  <c r="H182"/>
  <c r="M181"/>
  <c r="L181"/>
  <c r="K181"/>
  <c r="H181"/>
  <c r="M180"/>
  <c r="L180"/>
  <c r="K180"/>
  <c r="H180"/>
  <c r="M179"/>
  <c r="L179"/>
  <c r="K179"/>
  <c r="H179"/>
  <c r="M178"/>
  <c r="L178"/>
  <c r="K178"/>
  <c r="H178"/>
  <c r="M177"/>
  <c r="L177"/>
  <c r="K177"/>
  <c r="H177"/>
  <c r="M176"/>
  <c r="L176"/>
  <c r="K176"/>
  <c r="H176"/>
  <c r="M175"/>
  <c r="L175"/>
  <c r="K175"/>
  <c r="H175"/>
  <c r="M174"/>
  <c r="L174"/>
  <c r="K174"/>
  <c r="H174"/>
  <c r="M173"/>
  <c r="L173"/>
  <c r="K173"/>
  <c r="H173"/>
  <c r="M172"/>
  <c r="L172"/>
  <c r="K172"/>
  <c r="H172"/>
  <c r="M171"/>
  <c r="L171"/>
  <c r="K171"/>
  <c r="H171"/>
  <c r="M170"/>
  <c r="L170"/>
  <c r="K170"/>
  <c r="H170"/>
  <c r="M169"/>
  <c r="L169"/>
  <c r="K169"/>
  <c r="H169"/>
  <c r="M168"/>
  <c r="L168"/>
  <c r="K168"/>
  <c r="H168"/>
  <c r="M167"/>
  <c r="L167"/>
  <c r="K167"/>
  <c r="H167"/>
  <c r="M166"/>
  <c r="L166"/>
  <c r="K166"/>
  <c r="H166"/>
  <c r="M165"/>
  <c r="L165"/>
  <c r="K165"/>
  <c r="H165"/>
  <c r="M164"/>
  <c r="L164"/>
  <c r="K164"/>
  <c r="H164"/>
  <c r="M163"/>
  <c r="L163"/>
  <c r="K163"/>
  <c r="H163"/>
  <c r="M162"/>
  <c r="L162"/>
  <c r="K162"/>
  <c r="H162"/>
  <c r="M161"/>
  <c r="L161"/>
  <c r="K161"/>
  <c r="H161"/>
  <c r="M160"/>
  <c r="L160"/>
  <c r="K160"/>
  <c r="H160"/>
  <c r="M159"/>
  <c r="L159"/>
  <c r="K159"/>
  <c r="H159"/>
  <c r="M158"/>
  <c r="L158"/>
  <c r="K158"/>
  <c r="H158"/>
  <c r="M157"/>
  <c r="L157"/>
  <c r="K157"/>
  <c r="H157"/>
  <c r="M156"/>
  <c r="L156"/>
  <c r="K156"/>
  <c r="H156"/>
  <c r="M155"/>
  <c r="L155"/>
  <c r="K155"/>
  <c r="H155"/>
  <c r="M154"/>
  <c r="L154"/>
  <c r="K154"/>
  <c r="H154"/>
  <c r="M153"/>
  <c r="L153"/>
  <c r="K153"/>
  <c r="H153"/>
  <c r="M152"/>
  <c r="L152"/>
  <c r="K152"/>
  <c r="H152"/>
  <c r="M151"/>
  <c r="L151"/>
  <c r="K151"/>
  <c r="H151"/>
  <c r="M150"/>
  <c r="L150"/>
  <c r="K150"/>
  <c r="H150"/>
  <c r="M149"/>
  <c r="L149"/>
  <c r="K149"/>
  <c r="H149"/>
  <c r="M148"/>
  <c r="L148"/>
  <c r="K148"/>
  <c r="H148"/>
  <c r="M147"/>
  <c r="L147"/>
  <c r="K147"/>
  <c r="H147"/>
  <c r="M146"/>
  <c r="L146"/>
  <c r="K146"/>
  <c r="H146"/>
  <c r="M145"/>
  <c r="L145"/>
  <c r="K145"/>
  <c r="H145"/>
  <c r="M144"/>
  <c r="L144"/>
  <c r="K144"/>
  <c r="H144"/>
  <c r="M143"/>
  <c r="L143"/>
  <c r="K143"/>
  <c r="H143"/>
  <c r="M142"/>
  <c r="L142"/>
  <c r="K142"/>
  <c r="H142"/>
  <c r="M141"/>
  <c r="L141"/>
  <c r="K141"/>
  <c r="H141"/>
  <c r="M140"/>
  <c r="L140"/>
  <c r="K140"/>
  <c r="H140"/>
  <c r="M139"/>
  <c r="L139"/>
  <c r="K139"/>
  <c r="H139"/>
  <c r="M138"/>
  <c r="L138"/>
  <c r="K138"/>
  <c r="H138"/>
  <c r="M137"/>
  <c r="L137"/>
  <c r="K137"/>
  <c r="H137"/>
  <c r="M136"/>
  <c r="L136"/>
  <c r="K136"/>
  <c r="H136"/>
  <c r="M135"/>
  <c r="L135"/>
  <c r="K135"/>
  <c r="H135"/>
  <c r="M134"/>
  <c r="L134"/>
  <c r="K134"/>
  <c r="H134"/>
  <c r="M133"/>
  <c r="L133"/>
  <c r="K133"/>
  <c r="H133"/>
  <c r="M132"/>
  <c r="L132"/>
  <c r="K132"/>
  <c r="H132"/>
  <c r="M131"/>
  <c r="L131"/>
  <c r="K131"/>
  <c r="H131"/>
  <c r="M130"/>
  <c r="L130"/>
  <c r="K130"/>
  <c r="H130"/>
  <c r="M129"/>
  <c r="L129"/>
  <c r="K129"/>
  <c r="H129"/>
  <c r="M128"/>
  <c r="L128"/>
  <c r="K128"/>
  <c r="H128"/>
  <c r="M127"/>
  <c r="L127"/>
  <c r="K127"/>
  <c r="H127"/>
  <c r="M126"/>
  <c r="L126"/>
  <c r="K126"/>
  <c r="H126"/>
  <c r="M125"/>
  <c r="L125"/>
  <c r="K125"/>
  <c r="H125"/>
  <c r="M124"/>
  <c r="L124"/>
  <c r="K124"/>
  <c r="H124"/>
  <c r="M123"/>
  <c r="L123"/>
  <c r="K123"/>
  <c r="H123"/>
  <c r="M122"/>
  <c r="L122"/>
  <c r="K122"/>
  <c r="H122"/>
  <c r="M121"/>
  <c r="L121"/>
  <c r="K121"/>
  <c r="H121"/>
  <c r="M120"/>
  <c r="L120"/>
  <c r="K120"/>
  <c r="H120"/>
  <c r="M119"/>
  <c r="L119"/>
  <c r="K119"/>
  <c r="H119"/>
  <c r="M118"/>
  <c r="L118"/>
  <c r="K118"/>
  <c r="H118"/>
  <c r="M117"/>
  <c r="L117"/>
  <c r="K117"/>
  <c r="H117"/>
  <c r="M116"/>
  <c r="L116"/>
  <c r="K116"/>
  <c r="H116"/>
  <c r="M115"/>
  <c r="L115"/>
  <c r="K115"/>
  <c r="H115"/>
  <c r="M114"/>
  <c r="L114"/>
  <c r="K114"/>
  <c r="H114"/>
  <c r="M113"/>
  <c r="L113"/>
  <c r="K113"/>
  <c r="H113"/>
  <c r="M112"/>
  <c r="L112"/>
  <c r="K112"/>
  <c r="H112"/>
  <c r="M111"/>
  <c r="L111"/>
  <c r="K111"/>
  <c r="H111"/>
  <c r="M110"/>
  <c r="L110"/>
  <c r="K110"/>
  <c r="H110"/>
  <c r="M109"/>
  <c r="L109"/>
  <c r="K109"/>
  <c r="H109"/>
  <c r="M108"/>
  <c r="L108"/>
  <c r="K108"/>
  <c r="H108"/>
  <c r="M107"/>
  <c r="L107"/>
  <c r="K107"/>
  <c r="H107"/>
  <c r="M106"/>
  <c r="L106"/>
  <c r="K106"/>
  <c r="H106"/>
  <c r="M105"/>
  <c r="L105"/>
  <c r="K105"/>
  <c r="H105"/>
  <c r="M104"/>
  <c r="L104"/>
  <c r="K104"/>
  <c r="H104"/>
  <c r="M103"/>
  <c r="L103"/>
  <c r="K103"/>
  <c r="H103"/>
  <c r="M102"/>
  <c r="L102"/>
  <c r="K102"/>
  <c r="H102"/>
  <c r="M101"/>
  <c r="L101"/>
  <c r="K101"/>
  <c r="H101"/>
  <c r="M100"/>
  <c r="L100"/>
  <c r="K100"/>
  <c r="H100"/>
  <c r="M99"/>
  <c r="L99"/>
  <c r="K99"/>
  <c r="H99"/>
  <c r="M98"/>
  <c r="L98"/>
  <c r="K98"/>
  <c r="H98"/>
  <c r="M97"/>
  <c r="L97"/>
  <c r="K97"/>
  <c r="H97"/>
  <c r="M96"/>
  <c r="L96"/>
  <c r="K96"/>
  <c r="H96"/>
  <c r="M95"/>
  <c r="L95"/>
  <c r="K95"/>
  <c r="H95"/>
  <c r="M94"/>
  <c r="L94"/>
  <c r="K94"/>
  <c r="H94"/>
  <c r="M93"/>
  <c r="L93"/>
  <c r="K93"/>
  <c r="H93"/>
  <c r="M92"/>
  <c r="L92"/>
  <c r="K92"/>
  <c r="H92"/>
  <c r="M91"/>
  <c r="L91"/>
  <c r="K91"/>
  <c r="H91"/>
  <c r="M90"/>
  <c r="L90"/>
  <c r="K90"/>
  <c r="H90"/>
  <c r="M89"/>
  <c r="L89"/>
  <c r="K89"/>
  <c r="H89"/>
  <c r="M88"/>
  <c r="L88"/>
  <c r="K88"/>
  <c r="H88"/>
  <c r="M87"/>
  <c r="L87"/>
  <c r="K87"/>
  <c r="H87"/>
  <c r="M86"/>
  <c r="L86"/>
  <c r="K86"/>
  <c r="H86"/>
  <c r="M85"/>
  <c r="L85"/>
  <c r="K85"/>
  <c r="H85"/>
  <c r="M84"/>
  <c r="L84"/>
  <c r="K84"/>
  <c r="H84"/>
  <c r="M83"/>
  <c r="L83"/>
  <c r="K83"/>
  <c r="H83"/>
  <c r="M82"/>
  <c r="L82"/>
  <c r="K82"/>
  <c r="H82"/>
  <c r="M81"/>
  <c r="L81"/>
  <c r="K81"/>
  <c r="H81"/>
  <c r="M80"/>
  <c r="L80"/>
  <c r="K80"/>
  <c r="H80"/>
  <c r="M79"/>
  <c r="L79"/>
  <c r="K79"/>
  <c r="H79"/>
  <c r="M78"/>
  <c r="L78"/>
  <c r="K78"/>
  <c r="H78"/>
  <c r="M77"/>
  <c r="L77"/>
  <c r="K77"/>
  <c r="H77"/>
  <c r="M76"/>
  <c r="L76"/>
  <c r="K76"/>
  <c r="H76"/>
  <c r="M75"/>
  <c r="L75"/>
  <c r="K75"/>
  <c r="H75"/>
  <c r="M74"/>
  <c r="L74"/>
  <c r="K74"/>
  <c r="H74"/>
  <c r="M73"/>
  <c r="L73"/>
  <c r="K73"/>
  <c r="H73"/>
  <c r="M72"/>
  <c r="L72"/>
  <c r="K72"/>
  <c r="H72"/>
  <c r="M71"/>
  <c r="L71"/>
  <c r="K71"/>
  <c r="H71"/>
  <c r="M70"/>
  <c r="L70"/>
  <c r="K70"/>
  <c r="H70"/>
  <c r="M69"/>
  <c r="L69"/>
  <c r="K69"/>
  <c r="H69"/>
  <c r="M68"/>
  <c r="L68"/>
  <c r="K68"/>
  <c r="H68"/>
  <c r="M67"/>
  <c r="L67"/>
  <c r="K67"/>
  <c r="H67"/>
  <c r="M66"/>
  <c r="L66"/>
  <c r="K66"/>
  <c r="H66"/>
  <c r="M65"/>
  <c r="L65"/>
  <c r="K65"/>
  <c r="H65"/>
  <c r="M64"/>
  <c r="L64"/>
  <c r="K64"/>
  <c r="H64"/>
  <c r="M63"/>
  <c r="L63"/>
  <c r="K63"/>
  <c r="H63"/>
  <c r="M62"/>
  <c r="L62"/>
  <c r="K62"/>
  <c r="H62"/>
  <c r="M61"/>
  <c r="L61"/>
  <c r="K61"/>
  <c r="H61"/>
  <c r="M60"/>
  <c r="L60"/>
  <c r="K60"/>
  <c r="H60"/>
  <c r="M59"/>
  <c r="L59"/>
  <c r="K59"/>
  <c r="H59"/>
  <c r="M58"/>
  <c r="L58"/>
  <c r="K58"/>
  <c r="H58"/>
  <c r="M57"/>
  <c r="L57"/>
  <c r="K57"/>
  <c r="H57"/>
  <c r="M56"/>
  <c r="L56"/>
  <c r="K56"/>
  <c r="H56"/>
  <c r="M55"/>
  <c r="L55"/>
  <c r="K55"/>
  <c r="H55"/>
  <c r="M54"/>
  <c r="L54"/>
  <c r="K54"/>
  <c r="H54"/>
  <c r="M53"/>
  <c r="L53"/>
  <c r="K53"/>
  <c r="H53"/>
  <c r="M52"/>
  <c r="L52"/>
  <c r="K52"/>
  <c r="H52"/>
  <c r="M51"/>
  <c r="L51"/>
  <c r="K51"/>
  <c r="H51"/>
  <c r="M50"/>
  <c r="L50"/>
  <c r="K50"/>
  <c r="H50"/>
  <c r="M49"/>
  <c r="L49"/>
  <c r="K49"/>
  <c r="H49"/>
  <c r="M48"/>
  <c r="L48"/>
  <c r="K48"/>
  <c r="H48"/>
  <c r="M47"/>
  <c r="L47"/>
  <c r="K47"/>
  <c r="H47"/>
  <c r="M46"/>
  <c r="L46"/>
  <c r="K46"/>
  <c r="H46"/>
  <c r="M45"/>
  <c r="L45"/>
  <c r="K45"/>
  <c r="H45"/>
  <c r="M44"/>
  <c r="L44"/>
  <c r="K44"/>
  <c r="H44"/>
  <c r="M43"/>
  <c r="L43"/>
  <c r="K43"/>
  <c r="H43"/>
  <c r="M42"/>
  <c r="L42"/>
  <c r="K42"/>
  <c r="H42"/>
  <c r="M41"/>
  <c r="L41"/>
  <c r="K41"/>
  <c r="H41"/>
  <c r="M40"/>
  <c r="L40"/>
  <c r="K40"/>
  <c r="H40"/>
  <c r="M39"/>
  <c r="L39"/>
  <c r="K39"/>
  <c r="H39"/>
  <c r="M38"/>
  <c r="L38"/>
  <c r="K38"/>
  <c r="H38"/>
  <c r="M37"/>
  <c r="L37"/>
  <c r="K37"/>
  <c r="H37"/>
  <c r="M36"/>
  <c r="L36"/>
  <c r="K36"/>
  <c r="H36"/>
  <c r="M35"/>
  <c r="L35"/>
  <c r="K35"/>
  <c r="H35"/>
  <c r="M34"/>
  <c r="L34"/>
  <c r="K34"/>
  <c r="H34"/>
  <c r="M33"/>
  <c r="L33"/>
  <c r="K33"/>
  <c r="H33"/>
  <c r="M32"/>
  <c r="L32"/>
  <c r="K32"/>
  <c r="H32"/>
  <c r="M31"/>
  <c r="L31"/>
  <c r="K31"/>
  <c r="H31"/>
  <c r="M30"/>
  <c r="L30"/>
  <c r="K30"/>
  <c r="H30"/>
  <c r="M29"/>
  <c r="L29"/>
  <c r="K29"/>
  <c r="H29"/>
  <c r="M28"/>
  <c r="L28"/>
  <c r="K28"/>
  <c r="H28"/>
  <c r="M27"/>
  <c r="L27"/>
  <c r="K27"/>
  <c r="H27"/>
  <c r="M26"/>
  <c r="L26"/>
  <c r="K26"/>
  <c r="H26"/>
  <c r="M25"/>
  <c r="L25"/>
  <c r="K25"/>
  <c r="H25"/>
  <c r="M24"/>
  <c r="L24"/>
  <c r="K24"/>
  <c r="H24"/>
  <c r="M23"/>
  <c r="L23"/>
  <c r="K23"/>
  <c r="H23"/>
  <c r="M22"/>
  <c r="L22"/>
  <c r="K22"/>
  <c r="H22"/>
  <c r="M21"/>
  <c r="L21"/>
  <c r="K21"/>
  <c r="H21"/>
  <c r="M20"/>
  <c r="L20"/>
  <c r="K20"/>
  <c r="H20"/>
  <c r="M19"/>
  <c r="L19"/>
  <c r="K19"/>
  <c r="H19"/>
  <c r="M18"/>
  <c r="L18"/>
  <c r="K18"/>
  <c r="H18"/>
  <c r="M17"/>
  <c r="L17"/>
  <c r="K17"/>
  <c r="H17"/>
  <c r="M16"/>
  <c r="L16"/>
  <c r="K16"/>
  <c r="H16"/>
  <c r="M15"/>
  <c r="L15"/>
  <c r="K15"/>
  <c r="H15"/>
  <c r="M14"/>
  <c r="L14"/>
  <c r="K14"/>
  <c r="H14"/>
  <c r="M13"/>
  <c r="L13"/>
  <c r="K13"/>
  <c r="H13"/>
  <c r="M12"/>
  <c r="L12"/>
  <c r="K12"/>
  <c r="H12"/>
  <c r="M11"/>
  <c r="L11"/>
  <c r="K11"/>
  <c r="H11"/>
  <c r="M10"/>
  <c r="L10"/>
  <c r="K10"/>
  <c r="H10"/>
  <c r="M9"/>
  <c r="L9"/>
  <c r="K9"/>
  <c r="H9"/>
  <c r="M8"/>
  <c r="L8"/>
  <c r="K8"/>
  <c r="H8"/>
  <c r="M7"/>
  <c r="L7"/>
  <c r="K7"/>
  <c r="H7"/>
  <c r="M6"/>
  <c r="L6"/>
  <c r="K6"/>
  <c r="H6"/>
  <c r="M5"/>
  <c r="L5"/>
  <c r="K5"/>
  <c r="H5"/>
</calcChain>
</file>

<file path=xl/sharedStrings.xml><?xml version="1.0" encoding="utf-8"?>
<sst xmlns="http://schemas.openxmlformats.org/spreadsheetml/2006/main" count="1412" uniqueCount="348">
  <si>
    <t>序号</t>
  </si>
  <si>
    <t>姓名</t>
  </si>
  <si>
    <t>报考单位及代码</t>
  </si>
  <si>
    <t>报考岗位</t>
  </si>
  <si>
    <t>报考岗位代码代码</t>
  </si>
  <si>
    <t>准考证号</t>
  </si>
  <si>
    <t>笔试成绩</t>
  </si>
  <si>
    <t>试教成绩</t>
  </si>
  <si>
    <t>总成绩</t>
  </si>
  <si>
    <t>名次</t>
  </si>
  <si>
    <t>是否参加体检</t>
  </si>
  <si>
    <t>备注</t>
  </si>
  <si>
    <t>卷面成绩</t>
  </si>
  <si>
    <t>折合分数</t>
  </si>
  <si>
    <t>试教课堂技能得分</t>
  </si>
  <si>
    <t>试教双语技能得分</t>
  </si>
  <si>
    <t>王颖</t>
  </si>
  <si>
    <t>202001-县城区域所属小学</t>
  </si>
  <si>
    <t>小学语文教师</t>
  </si>
  <si>
    <t>202001_01</t>
  </si>
  <si>
    <t>拟参加体检</t>
  </si>
  <si>
    <t>余梅</t>
  </si>
  <si>
    <t>汪凤</t>
  </si>
  <si>
    <t>林耀</t>
  </si>
  <si>
    <t>黄梦</t>
  </si>
  <si>
    <t>邱瑜</t>
  </si>
  <si>
    <t>李双</t>
  </si>
  <si>
    <t>刘密</t>
  </si>
  <si>
    <t>易婷婷</t>
  </si>
  <si>
    <t>202001_02</t>
  </si>
  <si>
    <t>尹启惠</t>
  </si>
  <si>
    <t>李珊</t>
  </si>
  <si>
    <t>熊兴美</t>
  </si>
  <si>
    <t>王贵琴</t>
  </si>
  <si>
    <t>徐福欢</t>
  </si>
  <si>
    <t>骆帝敏</t>
  </si>
  <si>
    <t>郑密</t>
  </si>
  <si>
    <t>谢克艺</t>
  </si>
  <si>
    <t>田甜</t>
  </si>
  <si>
    <t>202001_03</t>
  </si>
  <si>
    <t>杨涛</t>
  </si>
  <si>
    <t>杨胜焰</t>
  </si>
  <si>
    <t>潘慧</t>
  </si>
  <si>
    <t>李玉洪</t>
  </si>
  <si>
    <t>叶双</t>
  </si>
  <si>
    <t>补振婷</t>
  </si>
  <si>
    <t>马鸿雁</t>
  </si>
  <si>
    <t>罗小会</t>
  </si>
  <si>
    <t>杨婷</t>
  </si>
  <si>
    <t>李晨</t>
  </si>
  <si>
    <t>小学数学教师</t>
  </si>
  <si>
    <t>202001_04</t>
  </si>
  <si>
    <t>吴许梅</t>
  </si>
  <si>
    <t>张娜</t>
  </si>
  <si>
    <t>黄丹</t>
  </si>
  <si>
    <t>蔡薇</t>
  </si>
  <si>
    <t>张露</t>
  </si>
  <si>
    <t>张敏旭</t>
  </si>
  <si>
    <t>王丹</t>
  </si>
  <si>
    <t>梁永沟</t>
  </si>
  <si>
    <t>陈婷</t>
  </si>
  <si>
    <t>任文梅</t>
  </si>
  <si>
    <t>202001_05</t>
  </si>
  <si>
    <t>赵钐</t>
  </si>
  <si>
    <t>王庆元</t>
  </si>
  <si>
    <t>莫蕊</t>
  </si>
  <si>
    <t>王茂芳</t>
  </si>
  <si>
    <t>黄中敏</t>
  </si>
  <si>
    <t>李琴</t>
  </si>
  <si>
    <t>雷良斌</t>
  </si>
  <si>
    <t>张燕</t>
  </si>
  <si>
    <t>李佳仙</t>
  </si>
  <si>
    <t>陈雨佳</t>
  </si>
  <si>
    <t>小学英语教师</t>
  </si>
  <si>
    <t>202001_06</t>
  </si>
  <si>
    <t>欧琴峰</t>
  </si>
  <si>
    <t>艾芳</t>
  </si>
  <si>
    <t>何艳青</t>
  </si>
  <si>
    <t>小学音乐教师</t>
  </si>
  <si>
    <t>202001_07</t>
  </si>
  <si>
    <t>杨桂花</t>
  </si>
  <si>
    <t>李志远</t>
  </si>
  <si>
    <t>罗韦</t>
  </si>
  <si>
    <t>潘進</t>
  </si>
  <si>
    <t>陈双</t>
  </si>
  <si>
    <t>小学体育与健康教师</t>
  </si>
  <si>
    <t>202001_08</t>
  </si>
  <si>
    <t>汪稳</t>
  </si>
  <si>
    <t>张成磊</t>
  </si>
  <si>
    <t>贺永丽</t>
  </si>
  <si>
    <t>陈纪璇</t>
  </si>
  <si>
    <t>小学美术教师</t>
  </si>
  <si>
    <t>202001_09</t>
  </si>
  <si>
    <t>刘芳</t>
  </si>
  <si>
    <t>董娇娇</t>
  </si>
  <si>
    <t>骆玉兰</t>
  </si>
  <si>
    <t>王振琴</t>
  </si>
  <si>
    <t>小学科学教师</t>
  </si>
  <si>
    <t>202001_10</t>
  </si>
  <si>
    <t>此岗位资格复审合格人员8名，拟招聘3名，按照《简章》规定，应减少1名招聘数，只能确定2名体检人员。因此，总成绩第1、2名的参考人员参加体检。</t>
  </si>
  <si>
    <t>潘艳</t>
  </si>
  <si>
    <t>胡永迪</t>
  </si>
  <si>
    <t>小学信息技术教师</t>
  </si>
  <si>
    <t>202001_11</t>
  </si>
  <si>
    <t>曾雪琴</t>
  </si>
  <si>
    <t>杨雪</t>
  </si>
  <si>
    <t>严琴仙</t>
  </si>
  <si>
    <t>202002-县城区域所属幼儿园</t>
  </si>
  <si>
    <t>幼儿园教师</t>
  </si>
  <si>
    <t>202002_01</t>
  </si>
  <si>
    <t>黄俊</t>
  </si>
  <si>
    <t>金海燕</t>
  </si>
  <si>
    <t>陈玉泚</t>
  </si>
  <si>
    <t>周维丹</t>
  </si>
  <si>
    <t>刘洪伶</t>
  </si>
  <si>
    <t>赵艳</t>
  </si>
  <si>
    <t>张倩</t>
  </si>
  <si>
    <t>杨雪勤</t>
  </si>
  <si>
    <t>刘晶慧</t>
  </si>
  <si>
    <t>陈维</t>
  </si>
  <si>
    <t>202002_02</t>
  </si>
  <si>
    <t>李玉佳</t>
  </si>
  <si>
    <t>李忠勤</t>
  </si>
  <si>
    <t>梁圆月</t>
  </si>
  <si>
    <t>张会</t>
  </si>
  <si>
    <t>莫亚萍</t>
  </si>
  <si>
    <t>田青青</t>
  </si>
  <si>
    <t>唐霞</t>
  </si>
  <si>
    <t>李秋月</t>
  </si>
  <si>
    <t>吴环凡</t>
  </si>
  <si>
    <t>易倩</t>
  </si>
  <si>
    <t>202002_03</t>
  </si>
  <si>
    <t>刘聪</t>
  </si>
  <si>
    <t>吴道丽</t>
  </si>
  <si>
    <t>主宏英</t>
  </si>
  <si>
    <t>石金凤</t>
  </si>
  <si>
    <t>张莉</t>
  </si>
  <si>
    <t>汤华香</t>
  </si>
  <si>
    <t>李榕</t>
  </si>
  <si>
    <t>熊绪丽</t>
  </si>
  <si>
    <t>李绍玲</t>
  </si>
  <si>
    <t>黄艾玲</t>
  </si>
  <si>
    <t>202002_04</t>
  </si>
  <si>
    <t>此岗位资格复审合格人员26名，拟招聘10名，按照《简章》规定，应减少2名招聘数，只能确定8名体检人员。因此，总成绩第1-8名的参考人员参加体检。</t>
  </si>
  <si>
    <t>唐雪莹</t>
  </si>
  <si>
    <t>刘静</t>
  </si>
  <si>
    <t>施瑶</t>
  </si>
  <si>
    <t>冯江妹</t>
  </si>
  <si>
    <t>曾亚丹</t>
  </si>
  <si>
    <t>范贤丽</t>
  </si>
  <si>
    <t>王加双</t>
  </si>
  <si>
    <t>胡韵</t>
  </si>
  <si>
    <t>202002_05</t>
  </si>
  <si>
    <t>罗芳</t>
  </si>
  <si>
    <t>段艳</t>
  </si>
  <si>
    <t>田曼</t>
  </si>
  <si>
    <t>邹寒雪</t>
  </si>
  <si>
    <t>郑永丹</t>
  </si>
  <si>
    <t>李芳</t>
  </si>
  <si>
    <t>王代梅</t>
  </si>
  <si>
    <t>孔德梅</t>
  </si>
  <si>
    <t>冯雨婷</t>
  </si>
  <si>
    <t>谢樊</t>
  </si>
  <si>
    <t>202002_06</t>
  </si>
  <si>
    <t>谢景</t>
  </si>
  <si>
    <t>孙禹</t>
  </si>
  <si>
    <t>王兴琴</t>
  </si>
  <si>
    <t>杨丽</t>
  </si>
  <si>
    <t>唐淑芳</t>
  </si>
  <si>
    <t>赵霞</t>
  </si>
  <si>
    <t>莫小艳</t>
  </si>
  <si>
    <t>吴莉榕</t>
  </si>
  <si>
    <t>聂帆</t>
  </si>
  <si>
    <t>黎珍珍</t>
  </si>
  <si>
    <t>202002_07</t>
  </si>
  <si>
    <t>陈美</t>
  </si>
  <si>
    <t>冯晓辉</t>
  </si>
  <si>
    <t>孙玲霞</t>
  </si>
  <si>
    <t>叶文函</t>
  </si>
  <si>
    <t>张爱萍</t>
  </si>
  <si>
    <t>付冉业</t>
  </si>
  <si>
    <t>赵蓉蓉</t>
  </si>
  <si>
    <t>吴永兴</t>
  </si>
  <si>
    <t>昝姗</t>
  </si>
  <si>
    <t>张艳</t>
  </si>
  <si>
    <t>202002_08</t>
  </si>
  <si>
    <t>钟宜桉</t>
  </si>
  <si>
    <t>刘小翠</t>
  </si>
  <si>
    <t>吴娇燕</t>
  </si>
  <si>
    <t>刘娟</t>
  </si>
  <si>
    <t>邓洁</t>
  </si>
  <si>
    <t>毛春艳</t>
  </si>
  <si>
    <t>何玉欣</t>
  </si>
  <si>
    <t>杨楠</t>
  </si>
  <si>
    <t>余浩然</t>
  </si>
  <si>
    <t>曾敏</t>
  </si>
  <si>
    <t>202002_09</t>
  </si>
  <si>
    <t>李晓清</t>
  </si>
  <si>
    <t>陈锡娟</t>
  </si>
  <si>
    <t>刘倩倩</t>
  </si>
  <si>
    <t>徐敬</t>
  </si>
  <si>
    <t>周玄</t>
  </si>
  <si>
    <t>张铧月</t>
  </si>
  <si>
    <t>周容</t>
  </si>
  <si>
    <t>彭孟媛</t>
  </si>
  <si>
    <t>黎润霞</t>
  </si>
  <si>
    <t>陈尧</t>
  </si>
  <si>
    <t>202002_10</t>
  </si>
  <si>
    <t>雷玉梅</t>
  </si>
  <si>
    <t>管清荣</t>
  </si>
  <si>
    <t>熊灿钰</t>
  </si>
  <si>
    <t>廖宏弘</t>
  </si>
  <si>
    <t>谢蓉娟</t>
  </si>
  <si>
    <t>何锟</t>
  </si>
  <si>
    <t>薛洪梅</t>
  </si>
  <si>
    <t>孙兵</t>
  </si>
  <si>
    <t>杨惠茗</t>
  </si>
  <si>
    <t>阳琳琳</t>
  </si>
  <si>
    <t>安竹</t>
  </si>
  <si>
    <t>202003-开阳县乡镇所属幼儿园</t>
  </si>
  <si>
    <t>202003_01</t>
  </si>
  <si>
    <t>刘晓艺</t>
  </si>
  <si>
    <t>陈文宇</t>
  </si>
  <si>
    <t>黄艳琴</t>
  </si>
  <si>
    <t>陈菊香</t>
  </si>
  <si>
    <t>王彩云</t>
  </si>
  <si>
    <t>王春霞</t>
  </si>
  <si>
    <t>潘荣飞</t>
  </si>
  <si>
    <t>丁艳</t>
  </si>
  <si>
    <t>徐颖</t>
  </si>
  <si>
    <t>任一群</t>
  </si>
  <si>
    <t>202003_02</t>
  </si>
  <si>
    <t>王琳</t>
  </si>
  <si>
    <t>吴章霞</t>
  </si>
  <si>
    <t>黄佳莉</t>
  </si>
  <si>
    <t>吴秋菊</t>
  </si>
  <si>
    <t>尹相棋</t>
  </si>
  <si>
    <t>张菁菁</t>
  </si>
  <si>
    <t>王蓉</t>
  </si>
  <si>
    <t>曹琪</t>
  </si>
  <si>
    <t>202003_03</t>
  </si>
  <si>
    <t>景雨馨</t>
  </si>
  <si>
    <t>靳雯</t>
  </si>
  <si>
    <t>吴春华</t>
  </si>
  <si>
    <t>张玉凤</t>
  </si>
  <si>
    <t>吕聪艳</t>
  </si>
  <si>
    <t>常侣晏</t>
  </si>
  <si>
    <t>肖丽</t>
  </si>
  <si>
    <t>靳娇</t>
  </si>
  <si>
    <t>史开敏</t>
  </si>
  <si>
    <t>吴依凡</t>
  </si>
  <si>
    <t>202003_04</t>
  </si>
  <si>
    <t>李中会</t>
  </si>
  <si>
    <t>刘雨</t>
  </si>
  <si>
    <t>彭璐</t>
  </si>
  <si>
    <t>刘小容</t>
  </si>
  <si>
    <t>姚让佳</t>
  </si>
  <si>
    <t>龙洁</t>
  </si>
  <si>
    <t>蒙水芳</t>
  </si>
  <si>
    <t>杨佳</t>
  </si>
  <si>
    <t>张美林</t>
  </si>
  <si>
    <t>帅娟</t>
  </si>
  <si>
    <t>202003_05</t>
  </si>
  <si>
    <t>彭启敏</t>
  </si>
  <si>
    <t>谭小菲</t>
  </si>
  <si>
    <t>杨秀桃</t>
  </si>
  <si>
    <t>张二咪</t>
  </si>
  <si>
    <t>胡菲妍</t>
  </si>
  <si>
    <t>冯西单</t>
  </si>
  <si>
    <t>孙忠菊</t>
  </si>
  <si>
    <t>张阳</t>
  </si>
  <si>
    <t>李红</t>
  </si>
  <si>
    <t>吕瑶</t>
  </si>
  <si>
    <t>202003_06</t>
  </si>
  <si>
    <t>胡明蝶</t>
  </si>
  <si>
    <t>余亚</t>
  </si>
  <si>
    <t>汪丹</t>
  </si>
  <si>
    <t>余佳思</t>
  </si>
  <si>
    <t>洪婧雯</t>
  </si>
  <si>
    <t>李云蝶</t>
  </si>
  <si>
    <t>曾娟</t>
  </si>
  <si>
    <t>叶芳</t>
  </si>
  <si>
    <t>董敏</t>
  </si>
  <si>
    <t>王静</t>
  </si>
  <si>
    <t>伍海丽</t>
  </si>
  <si>
    <t>202003_07</t>
  </si>
  <si>
    <t>廖莎莎</t>
  </si>
  <si>
    <t>易辉艳</t>
  </si>
  <si>
    <t>钱晶</t>
  </si>
  <si>
    <t>刘艺</t>
  </si>
  <si>
    <t>罗懿</t>
  </si>
  <si>
    <t>马青青</t>
  </si>
  <si>
    <t>鲁雪芳</t>
  </si>
  <si>
    <t>杨慧怡</t>
  </si>
  <si>
    <t>覃启子</t>
  </si>
  <si>
    <t>杨红</t>
  </si>
  <si>
    <t>陈淑荣</t>
  </si>
  <si>
    <t>202004-开阳县龙岗镇第二幼儿园</t>
  </si>
  <si>
    <t>202004_01</t>
  </si>
  <si>
    <t>张旭</t>
  </si>
  <si>
    <t>胡焕莲</t>
  </si>
  <si>
    <t>陈定香</t>
  </si>
  <si>
    <t>冯月仙</t>
  </si>
  <si>
    <t>陈利菲</t>
  </si>
  <si>
    <t>冷凌</t>
  </si>
  <si>
    <t>严霄</t>
  </si>
  <si>
    <t>张姣姣</t>
  </si>
  <si>
    <t>谭维毅</t>
  </si>
  <si>
    <t>蒲绍缔</t>
  </si>
  <si>
    <t>202004_02</t>
  </si>
  <si>
    <t>熊敏</t>
  </si>
  <si>
    <t>赵姗姗</t>
  </si>
  <si>
    <t>孙兰兰</t>
  </si>
  <si>
    <t>郭舒星</t>
  </si>
  <si>
    <t>卢莎</t>
  </si>
  <si>
    <t>曹丹</t>
  </si>
  <si>
    <t>易开微</t>
  </si>
  <si>
    <t>朱兴兰</t>
  </si>
  <si>
    <t>202005-开阳县楠木渡镇第二幼儿园</t>
  </si>
  <si>
    <t>202005_01</t>
  </si>
  <si>
    <t>刘鹏</t>
  </si>
  <si>
    <t>易剑</t>
  </si>
  <si>
    <t>宋梦珍</t>
  </si>
  <si>
    <t>吴丽雪</t>
  </si>
  <si>
    <t>胥国霞</t>
  </si>
  <si>
    <t>蒋桂花</t>
  </si>
  <si>
    <t>任艳</t>
  </si>
  <si>
    <t>丁红霞</t>
  </si>
  <si>
    <t>田小英</t>
  </si>
  <si>
    <t>202006-开阳县高寨乡幼儿园</t>
  </si>
  <si>
    <t>202006_01</t>
  </si>
  <si>
    <t>王苇</t>
  </si>
  <si>
    <t>刘容伶</t>
  </si>
  <si>
    <t>姜承焱</t>
  </si>
  <si>
    <t>王登洋</t>
  </si>
  <si>
    <t>王群</t>
  </si>
  <si>
    <t>赵盼</t>
  </si>
  <si>
    <t>李明佳</t>
  </si>
  <si>
    <t>张慢</t>
  </si>
  <si>
    <t>胡倩</t>
  </si>
  <si>
    <t>刘永丽</t>
  </si>
  <si>
    <t>幼儿园双语教师</t>
  </si>
  <si>
    <t>202006_02</t>
  </si>
  <si>
    <t>蔡文琴</t>
  </si>
  <si>
    <t>左宪美</t>
  </si>
  <si>
    <t>体检时间</t>
  </si>
  <si>
    <t>开阳县2020年公开招聘小学、幼儿园教师拟参加体检人员名单及体检时间安排表</t>
    <phoneticPr fontId="22" type="noConversion"/>
  </si>
  <si>
    <t>附件2：</t>
    <phoneticPr fontId="2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</si>
</sst>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24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3"/>
      <color indexed="54"/>
      <name val="宋体"/>
      <charset val="134"/>
    </font>
    <font>
      <sz val="18"/>
      <color indexed="54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9"/>
      <name val="宋体"/>
      <charset val="134"/>
    </font>
    <font>
      <sz val="20"/>
      <name val="方正小标宋简体"/>
      <family val="4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" fillId="13" borderId="15" applyNumberFormat="0" applyFont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7" fontId="1" fillId="0" borderId="2" xfId="77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85" applyNumberFormat="1" applyFont="1" applyFill="1" applyBorder="1" applyAlignment="1">
      <alignment horizontal="center" vertical="center"/>
    </xf>
    <xf numFmtId="0" fontId="4" fillId="0" borderId="3" xfId="85" applyNumberFormat="1" applyFont="1" applyFill="1" applyBorder="1" applyAlignment="1">
      <alignment horizontal="center" vertical="center" wrapText="1"/>
    </xf>
    <xf numFmtId="0" fontId="4" fillId="0" borderId="4" xfId="85" applyNumberFormat="1" applyFont="1" applyFill="1" applyBorder="1" applyAlignment="1">
      <alignment horizontal="center" vertical="center" wrapText="1"/>
    </xf>
    <xf numFmtId="0" fontId="4" fillId="0" borderId="2" xfId="85" applyNumberFormat="1" applyFont="1" applyFill="1" applyBorder="1" applyAlignment="1">
      <alignment horizontal="center" vertical="center" wrapText="1"/>
    </xf>
    <xf numFmtId="0" fontId="4" fillId="0" borderId="2" xfId="85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  <xf numFmtId="58" fontId="1" fillId="0" borderId="2" xfId="0" applyNumberFormat="1" applyFont="1" applyFill="1" applyBorder="1" applyAlignment="1">
      <alignment horizontal="center" vertical="center" wrapText="1"/>
    </xf>
    <xf numFmtId="0" fontId="1" fillId="0" borderId="2" xfId="85" applyNumberFormat="1" applyFont="1" applyFill="1" applyBorder="1" applyAlignment="1">
      <alignment horizontal="center" vertical="center"/>
    </xf>
    <xf numFmtId="0" fontId="4" fillId="0" borderId="3" xfId="85" applyNumberFormat="1" applyFont="1" applyFill="1" applyBorder="1" applyAlignment="1">
      <alignment horizontal="center" vertical="center" wrapText="1"/>
    </xf>
    <xf numFmtId="0" fontId="4" fillId="0" borderId="4" xfId="85" applyNumberFormat="1" applyFont="1" applyFill="1" applyBorder="1" applyAlignment="1">
      <alignment horizontal="center" vertical="center" wrapText="1"/>
    </xf>
    <xf numFmtId="0" fontId="4" fillId="0" borderId="2" xfId="85" applyNumberFormat="1" applyFont="1" applyFill="1" applyBorder="1" applyAlignment="1">
      <alignment horizontal="center" vertical="center" wrapText="1"/>
    </xf>
    <xf numFmtId="0" fontId="4" fillId="0" borderId="2" xfId="85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  <xf numFmtId="58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1" fillId="0" borderId="2" xfId="77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77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</cellXfs>
  <cellStyles count="126">
    <cellStyle name="20% - 强调文字颜色 1 2" xfId="1"/>
    <cellStyle name="20% - 强调文字颜色 1 3" xfId="17"/>
    <cellStyle name="20% - 强调文字颜色 2 2" xfId="20"/>
    <cellStyle name="20% - 强调文字颜色 2 3" xfId="10"/>
    <cellStyle name="20% - 强调文字颜色 3 2" xfId="21"/>
    <cellStyle name="20% - 强调文字颜色 3 3" xfId="12"/>
    <cellStyle name="20% - 强调文字颜色 4 2" xfId="23"/>
    <cellStyle name="20% - 强调文字颜色 4 3" xfId="25"/>
    <cellStyle name="20% - 强调文字颜色 5 2" xfId="26"/>
    <cellStyle name="20% - 强调文字颜色 5 3" xfId="7"/>
    <cellStyle name="20% - 强调文字颜色 6 2" xfId="27"/>
    <cellStyle name="20% - 强调文字颜色 6 3" xfId="14"/>
    <cellStyle name="40% - 强调文字颜色 1 2" xfId="9"/>
    <cellStyle name="40% - 强调文字颜色 1 3" xfId="29"/>
    <cellStyle name="40% - 强调文字颜色 2 2" xfId="11"/>
    <cellStyle name="40% - 强调文字颜色 2 3" xfId="30"/>
    <cellStyle name="40% - 强调文字颜色 3 2" xfId="31"/>
    <cellStyle name="40% - 强调文字颜色 3 3" xfId="32"/>
    <cellStyle name="40% - 强调文字颜色 4 2" xfId="8"/>
    <cellStyle name="40% - 强调文字颜色 4 3" xfId="33"/>
    <cellStyle name="40% - 强调文字颜色 5 2" xfId="34"/>
    <cellStyle name="40% - 强调文字颜色 5 3" xfId="35"/>
    <cellStyle name="40% - 强调文字颜色 6 2" xfId="36"/>
    <cellStyle name="40% - 强调文字颜色 6 3" xfId="37"/>
    <cellStyle name="60% - 强调文字颜色 1 2" xfId="38"/>
    <cellStyle name="60% - 强调文字颜色 1 3" xfId="39"/>
    <cellStyle name="60% - 强调文字颜色 2 2" xfId="41"/>
    <cellStyle name="60% - 强调文字颜色 2 3" xfId="5"/>
    <cellStyle name="60% - 强调文字颜色 3 2" xfId="42"/>
    <cellStyle name="60% - 强调文字颜色 3 3" xfId="43"/>
    <cellStyle name="60% - 强调文字颜色 4 2" xfId="44"/>
    <cellStyle name="60% - 强调文字颜色 4 3" xfId="45"/>
    <cellStyle name="60% - 强调文字颜色 5 2" xfId="46"/>
    <cellStyle name="60% - 强调文字颜色 5 3" xfId="47"/>
    <cellStyle name="60% - 强调文字颜色 6 2" xfId="48"/>
    <cellStyle name="60% - 强调文字颜色 6 3" xfId="49"/>
    <cellStyle name="标题 1 2" xfId="50"/>
    <cellStyle name="标题 1 3" xfId="51"/>
    <cellStyle name="标题 2 2" xfId="52"/>
    <cellStyle name="标题 2 3" xfId="53"/>
    <cellStyle name="标题 3 2" xfId="54"/>
    <cellStyle name="标题 3 3" xfId="55"/>
    <cellStyle name="标题 4 2" xfId="56"/>
    <cellStyle name="标题 4 3" xfId="57"/>
    <cellStyle name="标题 5" xfId="58"/>
    <cellStyle name="标题 6" xfId="59"/>
    <cellStyle name="差 2" xfId="60"/>
    <cellStyle name="差 3" xfId="61"/>
    <cellStyle name="常规" xfId="0" builtinId="0"/>
    <cellStyle name="常规 10" xfId="63"/>
    <cellStyle name="常规 10 2" xfId="64"/>
    <cellStyle name="常规 11" xfId="65"/>
    <cellStyle name="常规 11 2" xfId="66"/>
    <cellStyle name="常规 12" xfId="67"/>
    <cellStyle name="常规 12 2" xfId="68"/>
    <cellStyle name="常规 13" xfId="69"/>
    <cellStyle name="常规 13 2" xfId="70"/>
    <cellStyle name="常规 14" xfId="71"/>
    <cellStyle name="常规 14 2" xfId="72"/>
    <cellStyle name="常规 15" xfId="74"/>
    <cellStyle name="常规 15 2" xfId="76"/>
    <cellStyle name="常规 16" xfId="78"/>
    <cellStyle name="常规 16 2" xfId="62"/>
    <cellStyle name="常规 17" xfId="79"/>
    <cellStyle name="常规 17 2" xfId="80"/>
    <cellStyle name="常规 18" xfId="81"/>
    <cellStyle name="常规 18 2" xfId="82"/>
    <cellStyle name="常规 19" xfId="83"/>
    <cellStyle name="常规 19 2" xfId="84"/>
    <cellStyle name="常规 2" xfId="85"/>
    <cellStyle name="常规 2 2" xfId="86"/>
    <cellStyle name="常规 2 3" xfId="87"/>
    <cellStyle name="常规 20" xfId="73"/>
    <cellStyle name="常规 20 2" xfId="75"/>
    <cellStyle name="常规 21" xfId="77"/>
    <cellStyle name="常规 3" xfId="22"/>
    <cellStyle name="常规 3 2" xfId="88"/>
    <cellStyle name="常规 3 3" xfId="89"/>
    <cellStyle name="常规 4" xfId="24"/>
    <cellStyle name="常规 4 2" xfId="90"/>
    <cellStyle name="常规 4 3" xfId="91"/>
    <cellStyle name="常规 5" xfId="40"/>
    <cellStyle name="常规 5 2" xfId="6"/>
    <cellStyle name="常规 5 3" xfId="92"/>
    <cellStyle name="常规 6" xfId="4"/>
    <cellStyle name="常规 6 2" xfId="94"/>
    <cellStyle name="常规 7" xfId="95"/>
    <cellStyle name="常规 7 2" xfId="96"/>
    <cellStyle name="常规 8" xfId="97"/>
    <cellStyle name="常规 8 2" xfId="13"/>
    <cellStyle name="常规 9" xfId="98"/>
    <cellStyle name="常规 9 2" xfId="28"/>
    <cellStyle name="好 2" xfId="99"/>
    <cellStyle name="好 3" xfId="100"/>
    <cellStyle name="汇总 2" xfId="101"/>
    <cellStyle name="汇总 3" xfId="102"/>
    <cellStyle name="计算 2" xfId="3"/>
    <cellStyle name="计算 3" xfId="18"/>
    <cellStyle name="检查单元格 2" xfId="103"/>
    <cellStyle name="检查单元格 3" xfId="104"/>
    <cellStyle name="解释性文本 2" xfId="105"/>
    <cellStyle name="解释性文本 3" xfId="106"/>
    <cellStyle name="警告文本 2" xfId="107"/>
    <cellStyle name="警告文本 3" xfId="108"/>
    <cellStyle name="链接单元格 2" xfId="109"/>
    <cellStyle name="链接单元格 3" xfId="15"/>
    <cellStyle name="强调文字颜色 1 2" xfId="110"/>
    <cellStyle name="强调文字颜色 1 3" xfId="111"/>
    <cellStyle name="强调文字颜色 2 2" xfId="112"/>
    <cellStyle name="强调文字颜色 2 3" xfId="113"/>
    <cellStyle name="强调文字颜色 3 2" xfId="114"/>
    <cellStyle name="强调文字颜色 3 3" xfId="115"/>
    <cellStyle name="强调文字颜色 4 2" xfId="116"/>
    <cellStyle name="强调文字颜色 4 3" xfId="117"/>
    <cellStyle name="强调文字颜色 5 2" xfId="118"/>
    <cellStyle name="强调文字颜色 5 3" xfId="119"/>
    <cellStyle name="强调文字颜色 6 2" xfId="120"/>
    <cellStyle name="强调文字颜色 6 3" xfId="121"/>
    <cellStyle name="适中 2" xfId="19"/>
    <cellStyle name="适中 3" xfId="122"/>
    <cellStyle name="输出 2" xfId="16"/>
    <cellStyle name="输出 3" xfId="2"/>
    <cellStyle name="输入 2" xfId="123"/>
    <cellStyle name="输入 3" xfId="124"/>
    <cellStyle name="注释 2" xfId="93"/>
    <cellStyle name="注释 3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2"/>
  <sheetViews>
    <sheetView tabSelected="1" workbookViewId="0">
      <pane xSplit="2" ySplit="4" topLeftCell="C20" activePane="bottomRight" state="frozen"/>
      <selection pane="topRight"/>
      <selection pane="bottomLeft"/>
      <selection pane="bottomRight" sqref="A1:B1"/>
    </sheetView>
  </sheetViews>
  <sheetFormatPr defaultColWidth="9" defaultRowHeight="14.25"/>
  <cols>
    <col min="1" max="1" width="3.375" style="4" customWidth="1"/>
    <col min="2" max="2" width="5.625" style="4" customWidth="1"/>
    <col min="3" max="3" width="16.125" style="5" customWidth="1"/>
    <col min="4" max="4" width="12.625" style="5" customWidth="1"/>
    <col min="5" max="5" width="9.625" style="6" customWidth="1"/>
    <col min="6" max="6" width="10.875" style="4" customWidth="1"/>
    <col min="7" max="7" width="6.75" style="7" customWidth="1"/>
    <col min="8" max="8" width="5.75" style="7" customWidth="1"/>
    <col min="9" max="9" width="6.5" style="7" customWidth="1"/>
    <col min="10" max="10" width="5.5" style="7" customWidth="1"/>
    <col min="11" max="11" width="6" style="7" customWidth="1"/>
    <col min="12" max="12" width="5.875" style="8" customWidth="1"/>
    <col min="13" max="13" width="4.5" style="6" customWidth="1"/>
    <col min="14" max="14" width="8.875" style="6" customWidth="1"/>
    <col min="15" max="15" width="24" style="9" customWidth="1"/>
    <col min="16" max="16384" width="9" style="9"/>
  </cols>
  <sheetData>
    <row r="1" spans="1:16">
      <c r="A1" s="42" t="s">
        <v>347</v>
      </c>
      <c r="B1" s="43"/>
      <c r="G1" s="8"/>
      <c r="H1" s="8"/>
      <c r="I1" s="8"/>
      <c r="J1" s="8"/>
      <c r="K1" s="8"/>
    </row>
    <row r="2" spans="1:16" ht="54.75" customHeight="1">
      <c r="A2" s="35" t="s">
        <v>346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s="1" customFormat="1" ht="21" customHeight="1">
      <c r="A3" s="34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7" t="s">
        <v>6</v>
      </c>
      <c r="H3" s="37"/>
      <c r="I3" s="37" t="s">
        <v>7</v>
      </c>
      <c r="J3" s="37"/>
      <c r="K3" s="37"/>
      <c r="L3" s="37" t="s">
        <v>8</v>
      </c>
      <c r="M3" s="39" t="s">
        <v>9</v>
      </c>
      <c r="N3" s="40" t="s">
        <v>10</v>
      </c>
      <c r="O3" s="40" t="s">
        <v>11</v>
      </c>
      <c r="P3" s="34" t="s">
        <v>345</v>
      </c>
    </row>
    <row r="4" spans="1:16" s="1" customFormat="1" ht="42.75" customHeight="1">
      <c r="A4" s="34"/>
      <c r="B4" s="38"/>
      <c r="C4" s="38"/>
      <c r="D4" s="38"/>
      <c r="E4" s="38"/>
      <c r="F4" s="38"/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13</v>
      </c>
      <c r="L4" s="37"/>
      <c r="M4" s="39"/>
      <c r="N4" s="41"/>
      <c r="O4" s="41"/>
      <c r="P4" s="34"/>
    </row>
    <row r="5" spans="1:16" s="2" customFormat="1" ht="24.95" customHeight="1">
      <c r="A5" s="11">
        <v>1</v>
      </c>
      <c r="B5" s="12" t="s">
        <v>16</v>
      </c>
      <c r="C5" s="13" t="s">
        <v>17</v>
      </c>
      <c r="D5" s="14" t="s">
        <v>18</v>
      </c>
      <c r="E5" s="15" t="s">
        <v>19</v>
      </c>
      <c r="F5" s="16">
        <v>10629087526</v>
      </c>
      <c r="G5" s="16">
        <v>110.4</v>
      </c>
      <c r="H5" s="17">
        <f>ROUND((G5/150*100*0.4),2)</f>
        <v>29.44</v>
      </c>
      <c r="I5" s="17">
        <v>88.4</v>
      </c>
      <c r="J5" s="17"/>
      <c r="K5" s="17">
        <f>ROUND((I5*0.6),2)</f>
        <v>53.04</v>
      </c>
      <c r="L5" s="17">
        <f>H5+K5</f>
        <v>82.48</v>
      </c>
      <c r="M5" s="18">
        <f t="shared" ref="M5:M12" si="0">RANK(L5,$L$5:$L$12,0)</f>
        <v>1</v>
      </c>
      <c r="N5" s="19" t="s">
        <v>20</v>
      </c>
      <c r="O5" s="19"/>
      <c r="P5" s="20">
        <v>44056</v>
      </c>
    </row>
    <row r="6" spans="1:16" s="2" customFormat="1" ht="24.95" customHeight="1">
      <c r="A6" s="11">
        <v>2</v>
      </c>
      <c r="B6" s="12" t="s">
        <v>21</v>
      </c>
      <c r="C6" s="13" t="s">
        <v>17</v>
      </c>
      <c r="D6" s="14" t="s">
        <v>18</v>
      </c>
      <c r="E6" s="15" t="s">
        <v>19</v>
      </c>
      <c r="F6" s="16">
        <v>10629112423</v>
      </c>
      <c r="G6" s="16">
        <v>109.9</v>
      </c>
      <c r="H6" s="17">
        <f t="shared" ref="H6:H30" si="1">ROUND((G6/150*100*0.4),2)</f>
        <v>29.31</v>
      </c>
      <c r="I6" s="17">
        <v>87.8</v>
      </c>
      <c r="J6" s="17"/>
      <c r="K6" s="17">
        <f t="shared" ref="K6:K30" si="2">ROUND((I6*0.6),2)</f>
        <v>52.68</v>
      </c>
      <c r="L6" s="17">
        <f t="shared" ref="L6:L30" si="3">H6+K6</f>
        <v>81.99</v>
      </c>
      <c r="M6" s="18">
        <f t="shared" si="0"/>
        <v>2</v>
      </c>
      <c r="N6" s="19" t="s">
        <v>20</v>
      </c>
      <c r="O6" s="19"/>
      <c r="P6" s="20">
        <v>44056</v>
      </c>
    </row>
    <row r="7" spans="1:16" s="2" customFormat="1" ht="24.95" customHeight="1">
      <c r="A7" s="11">
        <v>3</v>
      </c>
      <c r="B7" s="12" t="s">
        <v>22</v>
      </c>
      <c r="C7" s="13" t="s">
        <v>17</v>
      </c>
      <c r="D7" s="14" t="s">
        <v>18</v>
      </c>
      <c r="E7" s="15" t="s">
        <v>19</v>
      </c>
      <c r="F7" s="16">
        <v>10629083302</v>
      </c>
      <c r="G7" s="16">
        <v>108.4</v>
      </c>
      <c r="H7" s="17">
        <f t="shared" si="1"/>
        <v>28.91</v>
      </c>
      <c r="I7" s="17">
        <v>87.8</v>
      </c>
      <c r="J7" s="17"/>
      <c r="K7" s="17">
        <f t="shared" si="2"/>
        <v>52.68</v>
      </c>
      <c r="L7" s="17">
        <f t="shared" si="3"/>
        <v>81.59</v>
      </c>
      <c r="M7" s="18">
        <f t="shared" si="0"/>
        <v>3</v>
      </c>
      <c r="N7" s="19" t="s">
        <v>20</v>
      </c>
      <c r="O7" s="19"/>
      <c r="P7" s="20">
        <v>44056</v>
      </c>
    </row>
    <row r="8" spans="1:16" s="2" customFormat="1" ht="24.95" customHeight="1">
      <c r="A8" s="11">
        <v>4</v>
      </c>
      <c r="B8" s="12" t="s">
        <v>23</v>
      </c>
      <c r="C8" s="13" t="s">
        <v>17</v>
      </c>
      <c r="D8" s="14" t="s">
        <v>18</v>
      </c>
      <c r="E8" s="15" t="s">
        <v>19</v>
      </c>
      <c r="F8" s="16">
        <v>10629083528</v>
      </c>
      <c r="G8" s="16">
        <v>108.45</v>
      </c>
      <c r="H8" s="17">
        <f t="shared" si="1"/>
        <v>28.92</v>
      </c>
      <c r="I8" s="17">
        <v>87.4</v>
      </c>
      <c r="J8" s="17"/>
      <c r="K8" s="17">
        <f t="shared" si="2"/>
        <v>52.44</v>
      </c>
      <c r="L8" s="17">
        <f t="shared" si="3"/>
        <v>81.36</v>
      </c>
      <c r="M8" s="18">
        <f t="shared" si="0"/>
        <v>4</v>
      </c>
      <c r="N8" s="19" t="s">
        <v>20</v>
      </c>
      <c r="O8" s="19"/>
      <c r="P8" s="20">
        <v>44056</v>
      </c>
    </row>
    <row r="9" spans="1:16" s="2" customFormat="1" ht="24.95" customHeight="1">
      <c r="A9" s="11">
        <v>5</v>
      </c>
      <c r="B9" s="12" t="s">
        <v>24</v>
      </c>
      <c r="C9" s="13" t="s">
        <v>17</v>
      </c>
      <c r="D9" s="14" t="s">
        <v>18</v>
      </c>
      <c r="E9" s="15" t="s">
        <v>19</v>
      </c>
      <c r="F9" s="16">
        <v>10629130228</v>
      </c>
      <c r="G9" s="16">
        <v>114.45</v>
      </c>
      <c r="H9" s="17">
        <f t="shared" si="1"/>
        <v>30.52</v>
      </c>
      <c r="I9" s="17">
        <v>84.6</v>
      </c>
      <c r="J9" s="17"/>
      <c r="K9" s="17">
        <f t="shared" si="2"/>
        <v>50.76</v>
      </c>
      <c r="L9" s="17">
        <f t="shared" si="3"/>
        <v>81.28</v>
      </c>
      <c r="M9" s="18">
        <f t="shared" si="0"/>
        <v>5</v>
      </c>
      <c r="N9" s="19" t="s">
        <v>20</v>
      </c>
      <c r="O9" s="19"/>
      <c r="P9" s="20">
        <v>44056</v>
      </c>
    </row>
    <row r="10" spans="1:16" s="2" customFormat="1" ht="24.95" customHeight="1">
      <c r="A10" s="11">
        <v>6</v>
      </c>
      <c r="B10" s="12" t="s">
        <v>25</v>
      </c>
      <c r="C10" s="13" t="s">
        <v>17</v>
      </c>
      <c r="D10" s="14" t="s">
        <v>18</v>
      </c>
      <c r="E10" s="15" t="s">
        <v>19</v>
      </c>
      <c r="F10" s="16">
        <v>10629083020</v>
      </c>
      <c r="G10" s="16">
        <v>108.75</v>
      </c>
      <c r="H10" s="17">
        <f t="shared" si="1"/>
        <v>29</v>
      </c>
      <c r="I10" s="17">
        <v>87</v>
      </c>
      <c r="J10" s="17"/>
      <c r="K10" s="17">
        <f t="shared" si="2"/>
        <v>52.2</v>
      </c>
      <c r="L10" s="17">
        <f t="shared" si="3"/>
        <v>81.2</v>
      </c>
      <c r="M10" s="18">
        <f t="shared" si="0"/>
        <v>6</v>
      </c>
      <c r="N10" s="19" t="s">
        <v>20</v>
      </c>
      <c r="O10" s="19"/>
      <c r="P10" s="20">
        <v>44056</v>
      </c>
    </row>
    <row r="11" spans="1:16" s="2" customFormat="1" ht="24.95" customHeight="1">
      <c r="A11" s="11">
        <v>7</v>
      </c>
      <c r="B11" s="12" t="s">
        <v>26</v>
      </c>
      <c r="C11" s="13" t="s">
        <v>17</v>
      </c>
      <c r="D11" s="14" t="s">
        <v>18</v>
      </c>
      <c r="E11" s="15" t="s">
        <v>19</v>
      </c>
      <c r="F11" s="16">
        <v>10629100906</v>
      </c>
      <c r="G11" s="16">
        <v>111.9</v>
      </c>
      <c r="H11" s="17">
        <f t="shared" si="1"/>
        <v>29.84</v>
      </c>
      <c r="I11" s="17">
        <v>85</v>
      </c>
      <c r="J11" s="17"/>
      <c r="K11" s="17">
        <f t="shared" si="2"/>
        <v>51</v>
      </c>
      <c r="L11" s="17">
        <f t="shared" si="3"/>
        <v>80.84</v>
      </c>
      <c r="M11" s="18">
        <f t="shared" si="0"/>
        <v>7</v>
      </c>
      <c r="N11" s="19" t="s">
        <v>20</v>
      </c>
      <c r="O11" s="19"/>
      <c r="P11" s="20">
        <v>44056</v>
      </c>
    </row>
    <row r="12" spans="1:16" s="2" customFormat="1" ht="24.95" customHeight="1">
      <c r="A12" s="11">
        <v>8</v>
      </c>
      <c r="B12" s="12" t="s">
        <v>27</v>
      </c>
      <c r="C12" s="13" t="s">
        <v>17</v>
      </c>
      <c r="D12" s="14" t="s">
        <v>18</v>
      </c>
      <c r="E12" s="15" t="s">
        <v>19</v>
      </c>
      <c r="F12" s="16">
        <v>10629093222</v>
      </c>
      <c r="G12" s="16">
        <v>110.45</v>
      </c>
      <c r="H12" s="17">
        <f t="shared" si="1"/>
        <v>29.45</v>
      </c>
      <c r="I12" s="17">
        <v>85.4</v>
      </c>
      <c r="J12" s="17"/>
      <c r="K12" s="17">
        <f t="shared" si="2"/>
        <v>51.24</v>
      </c>
      <c r="L12" s="17">
        <f t="shared" si="3"/>
        <v>80.69</v>
      </c>
      <c r="M12" s="18">
        <f t="shared" si="0"/>
        <v>8</v>
      </c>
      <c r="N12" s="19" t="s">
        <v>20</v>
      </c>
      <c r="O12" s="19"/>
      <c r="P12" s="20">
        <v>44056</v>
      </c>
    </row>
    <row r="13" spans="1:16" s="2" customFormat="1" ht="24.95" customHeight="1">
      <c r="A13" s="11">
        <v>9</v>
      </c>
      <c r="B13" s="12" t="s">
        <v>28</v>
      </c>
      <c r="C13" s="13" t="s">
        <v>17</v>
      </c>
      <c r="D13" s="14" t="s">
        <v>18</v>
      </c>
      <c r="E13" s="15" t="s">
        <v>29</v>
      </c>
      <c r="F13" s="16">
        <v>10629111228</v>
      </c>
      <c r="G13" s="16">
        <v>113.9</v>
      </c>
      <c r="H13" s="17">
        <f t="shared" si="1"/>
        <v>30.37</v>
      </c>
      <c r="I13" s="17">
        <v>90.6</v>
      </c>
      <c r="J13" s="17"/>
      <c r="K13" s="17">
        <f t="shared" si="2"/>
        <v>54.36</v>
      </c>
      <c r="L13" s="17">
        <f t="shared" si="3"/>
        <v>84.73</v>
      </c>
      <c r="M13" s="18">
        <f t="shared" ref="M13:M21" si="4">RANK(L13,$L$13:$L$21,0)</f>
        <v>1</v>
      </c>
      <c r="N13" s="19" t="s">
        <v>20</v>
      </c>
      <c r="O13" s="19"/>
      <c r="P13" s="20">
        <v>44056</v>
      </c>
    </row>
    <row r="14" spans="1:16" s="2" customFormat="1" ht="24.95" customHeight="1">
      <c r="A14" s="11">
        <v>10</v>
      </c>
      <c r="B14" s="12" t="s">
        <v>30</v>
      </c>
      <c r="C14" s="13" t="s">
        <v>17</v>
      </c>
      <c r="D14" s="14" t="s">
        <v>18</v>
      </c>
      <c r="E14" s="15" t="s">
        <v>29</v>
      </c>
      <c r="F14" s="16">
        <v>10629143120</v>
      </c>
      <c r="G14" s="16">
        <v>110.8</v>
      </c>
      <c r="H14" s="17">
        <f t="shared" si="1"/>
        <v>29.55</v>
      </c>
      <c r="I14" s="17">
        <v>87.4</v>
      </c>
      <c r="J14" s="17"/>
      <c r="K14" s="17">
        <f t="shared" si="2"/>
        <v>52.44</v>
      </c>
      <c r="L14" s="17">
        <f t="shared" si="3"/>
        <v>81.99</v>
      </c>
      <c r="M14" s="18">
        <f t="shared" si="4"/>
        <v>2</v>
      </c>
      <c r="N14" s="19" t="s">
        <v>20</v>
      </c>
      <c r="O14" s="19"/>
      <c r="P14" s="20">
        <v>44056</v>
      </c>
    </row>
    <row r="15" spans="1:16" s="2" customFormat="1" ht="24.95" customHeight="1">
      <c r="A15" s="11">
        <v>11</v>
      </c>
      <c r="B15" s="12" t="s">
        <v>31</v>
      </c>
      <c r="C15" s="13" t="s">
        <v>17</v>
      </c>
      <c r="D15" s="14" t="s">
        <v>18</v>
      </c>
      <c r="E15" s="15" t="s">
        <v>29</v>
      </c>
      <c r="F15" s="16">
        <v>10629104123</v>
      </c>
      <c r="G15" s="16">
        <v>111.5</v>
      </c>
      <c r="H15" s="17">
        <f t="shared" si="1"/>
        <v>29.73</v>
      </c>
      <c r="I15" s="17">
        <v>86.8</v>
      </c>
      <c r="J15" s="17"/>
      <c r="K15" s="17">
        <f t="shared" si="2"/>
        <v>52.08</v>
      </c>
      <c r="L15" s="17">
        <f t="shared" si="3"/>
        <v>81.81</v>
      </c>
      <c r="M15" s="18">
        <f t="shared" si="4"/>
        <v>3</v>
      </c>
      <c r="N15" s="19" t="s">
        <v>20</v>
      </c>
      <c r="O15" s="19"/>
      <c r="P15" s="20">
        <v>44056</v>
      </c>
    </row>
    <row r="16" spans="1:16" s="2" customFormat="1" ht="24.95" customHeight="1">
      <c r="A16" s="11">
        <v>12</v>
      </c>
      <c r="B16" s="12" t="s">
        <v>32</v>
      </c>
      <c r="C16" s="13" t="s">
        <v>17</v>
      </c>
      <c r="D16" s="14" t="s">
        <v>18</v>
      </c>
      <c r="E16" s="15" t="s">
        <v>29</v>
      </c>
      <c r="F16" s="16">
        <v>10629141005</v>
      </c>
      <c r="G16" s="16">
        <v>110.4</v>
      </c>
      <c r="H16" s="17">
        <f t="shared" si="1"/>
        <v>29.44</v>
      </c>
      <c r="I16" s="17">
        <v>87</v>
      </c>
      <c r="J16" s="17"/>
      <c r="K16" s="17">
        <f t="shared" si="2"/>
        <v>52.2</v>
      </c>
      <c r="L16" s="17">
        <f t="shared" si="3"/>
        <v>81.64</v>
      </c>
      <c r="M16" s="18">
        <f t="shared" si="4"/>
        <v>4</v>
      </c>
      <c r="N16" s="19" t="s">
        <v>20</v>
      </c>
      <c r="O16" s="19"/>
      <c r="P16" s="20">
        <v>44056</v>
      </c>
    </row>
    <row r="17" spans="1:16" s="2" customFormat="1" ht="24.95" customHeight="1">
      <c r="A17" s="11">
        <v>13</v>
      </c>
      <c r="B17" s="12" t="s">
        <v>33</v>
      </c>
      <c r="C17" s="13" t="s">
        <v>17</v>
      </c>
      <c r="D17" s="14" t="s">
        <v>18</v>
      </c>
      <c r="E17" s="15" t="s">
        <v>29</v>
      </c>
      <c r="F17" s="16">
        <v>10629121809</v>
      </c>
      <c r="G17" s="16">
        <v>113.15</v>
      </c>
      <c r="H17" s="17">
        <f t="shared" si="1"/>
        <v>30.17</v>
      </c>
      <c r="I17" s="17">
        <v>85.6</v>
      </c>
      <c r="J17" s="17"/>
      <c r="K17" s="17">
        <f t="shared" si="2"/>
        <v>51.36</v>
      </c>
      <c r="L17" s="17">
        <f t="shared" si="3"/>
        <v>81.53</v>
      </c>
      <c r="M17" s="18">
        <f t="shared" si="4"/>
        <v>5</v>
      </c>
      <c r="N17" s="19" t="s">
        <v>20</v>
      </c>
      <c r="O17" s="19"/>
      <c r="P17" s="20">
        <v>44056</v>
      </c>
    </row>
    <row r="18" spans="1:16" s="2" customFormat="1" ht="24.95" customHeight="1">
      <c r="A18" s="11">
        <v>14</v>
      </c>
      <c r="B18" s="12" t="s">
        <v>34</v>
      </c>
      <c r="C18" s="13" t="s">
        <v>17</v>
      </c>
      <c r="D18" s="14" t="s">
        <v>18</v>
      </c>
      <c r="E18" s="15" t="s">
        <v>29</v>
      </c>
      <c r="F18" s="16">
        <v>10629141204</v>
      </c>
      <c r="G18" s="16">
        <v>110.05</v>
      </c>
      <c r="H18" s="17">
        <f t="shared" si="1"/>
        <v>29.35</v>
      </c>
      <c r="I18" s="17">
        <v>86.2</v>
      </c>
      <c r="J18" s="17"/>
      <c r="K18" s="17">
        <f t="shared" si="2"/>
        <v>51.72</v>
      </c>
      <c r="L18" s="17">
        <f t="shared" si="3"/>
        <v>81.069999999999993</v>
      </c>
      <c r="M18" s="18">
        <f t="shared" si="4"/>
        <v>6</v>
      </c>
      <c r="N18" s="19" t="s">
        <v>20</v>
      </c>
      <c r="O18" s="19"/>
      <c r="P18" s="20">
        <v>44056</v>
      </c>
    </row>
    <row r="19" spans="1:16" s="2" customFormat="1" ht="24.95" customHeight="1">
      <c r="A19" s="11">
        <v>15</v>
      </c>
      <c r="B19" s="12" t="s">
        <v>35</v>
      </c>
      <c r="C19" s="13" t="s">
        <v>17</v>
      </c>
      <c r="D19" s="14" t="s">
        <v>18</v>
      </c>
      <c r="E19" s="15" t="s">
        <v>29</v>
      </c>
      <c r="F19" s="16">
        <v>10629082005</v>
      </c>
      <c r="G19" s="16">
        <v>112.25</v>
      </c>
      <c r="H19" s="17">
        <f t="shared" si="1"/>
        <v>29.93</v>
      </c>
      <c r="I19" s="17">
        <v>85.2</v>
      </c>
      <c r="J19" s="17"/>
      <c r="K19" s="17">
        <f t="shared" si="2"/>
        <v>51.12</v>
      </c>
      <c r="L19" s="17">
        <f t="shared" si="3"/>
        <v>81.05</v>
      </c>
      <c r="M19" s="18">
        <f t="shared" si="4"/>
        <v>7</v>
      </c>
      <c r="N19" s="19" t="s">
        <v>20</v>
      </c>
      <c r="O19" s="19"/>
      <c r="P19" s="20">
        <v>44056</v>
      </c>
    </row>
    <row r="20" spans="1:16" s="2" customFormat="1" ht="24.95" customHeight="1">
      <c r="A20" s="11">
        <v>16</v>
      </c>
      <c r="B20" s="12" t="s">
        <v>36</v>
      </c>
      <c r="C20" s="13" t="s">
        <v>17</v>
      </c>
      <c r="D20" s="14" t="s">
        <v>18</v>
      </c>
      <c r="E20" s="15" t="s">
        <v>29</v>
      </c>
      <c r="F20" s="16">
        <v>10629130132</v>
      </c>
      <c r="G20" s="16">
        <v>110.45</v>
      </c>
      <c r="H20" s="17">
        <f t="shared" si="1"/>
        <v>29.45</v>
      </c>
      <c r="I20" s="17">
        <v>86</v>
      </c>
      <c r="J20" s="17"/>
      <c r="K20" s="17">
        <f t="shared" si="2"/>
        <v>51.6</v>
      </c>
      <c r="L20" s="17">
        <f t="shared" si="3"/>
        <v>81.05</v>
      </c>
      <c r="M20" s="18">
        <f t="shared" si="4"/>
        <v>7</v>
      </c>
      <c r="N20" s="19" t="s">
        <v>20</v>
      </c>
      <c r="O20" s="19"/>
      <c r="P20" s="20">
        <v>44056</v>
      </c>
    </row>
    <row r="21" spans="1:16" s="2" customFormat="1" ht="24.95" customHeight="1">
      <c r="A21" s="11">
        <v>17</v>
      </c>
      <c r="B21" s="12" t="s">
        <v>37</v>
      </c>
      <c r="C21" s="13" t="s">
        <v>17</v>
      </c>
      <c r="D21" s="14" t="s">
        <v>18</v>
      </c>
      <c r="E21" s="15" t="s">
        <v>29</v>
      </c>
      <c r="F21" s="16">
        <v>10629082621</v>
      </c>
      <c r="G21" s="16">
        <v>109.75</v>
      </c>
      <c r="H21" s="17">
        <f t="shared" si="1"/>
        <v>29.27</v>
      </c>
      <c r="I21" s="17">
        <v>86.2</v>
      </c>
      <c r="J21" s="17"/>
      <c r="K21" s="17">
        <f t="shared" si="2"/>
        <v>51.72</v>
      </c>
      <c r="L21" s="17">
        <f t="shared" si="3"/>
        <v>80.989999999999995</v>
      </c>
      <c r="M21" s="18">
        <f t="shared" si="4"/>
        <v>9</v>
      </c>
      <c r="N21" s="19" t="s">
        <v>20</v>
      </c>
      <c r="O21" s="19"/>
      <c r="P21" s="20">
        <v>44056</v>
      </c>
    </row>
    <row r="22" spans="1:16" s="2" customFormat="1" ht="24.95" customHeight="1">
      <c r="A22" s="11">
        <v>18</v>
      </c>
      <c r="B22" s="12" t="s">
        <v>38</v>
      </c>
      <c r="C22" s="13" t="s">
        <v>17</v>
      </c>
      <c r="D22" s="14" t="s">
        <v>18</v>
      </c>
      <c r="E22" s="15" t="s">
        <v>39</v>
      </c>
      <c r="F22" s="16">
        <v>10629084614</v>
      </c>
      <c r="G22" s="16">
        <v>110.25</v>
      </c>
      <c r="H22" s="17">
        <f t="shared" si="1"/>
        <v>29.4</v>
      </c>
      <c r="I22" s="17">
        <v>92.36</v>
      </c>
      <c r="J22" s="17"/>
      <c r="K22" s="17">
        <f t="shared" si="2"/>
        <v>55.42</v>
      </c>
      <c r="L22" s="17">
        <f t="shared" si="3"/>
        <v>84.82</v>
      </c>
      <c r="M22" s="18">
        <f t="shared" ref="M22:M30" si="5">RANK(L22,$L$22:$L$30,0)</f>
        <v>1</v>
      </c>
      <c r="N22" s="19" t="s">
        <v>20</v>
      </c>
      <c r="O22" s="19"/>
      <c r="P22" s="20">
        <v>44056</v>
      </c>
    </row>
    <row r="23" spans="1:16" s="2" customFormat="1" ht="24.95" customHeight="1">
      <c r="A23" s="11">
        <v>19</v>
      </c>
      <c r="B23" s="12" t="s">
        <v>40</v>
      </c>
      <c r="C23" s="13" t="s">
        <v>17</v>
      </c>
      <c r="D23" s="14" t="s">
        <v>18</v>
      </c>
      <c r="E23" s="15" t="s">
        <v>39</v>
      </c>
      <c r="F23" s="16">
        <v>10629103732</v>
      </c>
      <c r="G23" s="16">
        <v>115.65</v>
      </c>
      <c r="H23" s="17">
        <f t="shared" si="1"/>
        <v>30.84</v>
      </c>
      <c r="I23" s="17">
        <v>89.44</v>
      </c>
      <c r="J23" s="17"/>
      <c r="K23" s="17">
        <f t="shared" si="2"/>
        <v>53.66</v>
      </c>
      <c r="L23" s="17">
        <f t="shared" si="3"/>
        <v>84.5</v>
      </c>
      <c r="M23" s="18">
        <f t="shared" si="5"/>
        <v>2</v>
      </c>
      <c r="N23" s="19" t="s">
        <v>20</v>
      </c>
      <c r="O23" s="19"/>
      <c r="P23" s="20">
        <v>44056</v>
      </c>
    </row>
    <row r="24" spans="1:16" s="2" customFormat="1" ht="24.95" customHeight="1">
      <c r="A24" s="11">
        <v>20</v>
      </c>
      <c r="B24" s="12" t="s">
        <v>41</v>
      </c>
      <c r="C24" s="13" t="s">
        <v>17</v>
      </c>
      <c r="D24" s="14" t="s">
        <v>18</v>
      </c>
      <c r="E24" s="15" t="s">
        <v>39</v>
      </c>
      <c r="F24" s="16">
        <v>10629141101</v>
      </c>
      <c r="G24" s="16">
        <v>116.55</v>
      </c>
      <c r="H24" s="17">
        <f t="shared" si="1"/>
        <v>31.08</v>
      </c>
      <c r="I24" s="17">
        <v>88.16</v>
      </c>
      <c r="J24" s="17"/>
      <c r="K24" s="17">
        <f t="shared" si="2"/>
        <v>52.9</v>
      </c>
      <c r="L24" s="17">
        <f t="shared" si="3"/>
        <v>83.98</v>
      </c>
      <c r="M24" s="18">
        <f t="shared" si="5"/>
        <v>3</v>
      </c>
      <c r="N24" s="19" t="s">
        <v>20</v>
      </c>
      <c r="O24" s="19"/>
      <c r="P24" s="20">
        <v>44056</v>
      </c>
    </row>
    <row r="25" spans="1:16" s="2" customFormat="1" ht="24.95" customHeight="1">
      <c r="A25" s="11">
        <v>21</v>
      </c>
      <c r="B25" s="12" t="s">
        <v>42</v>
      </c>
      <c r="C25" s="13" t="s">
        <v>17</v>
      </c>
      <c r="D25" s="14" t="s">
        <v>18</v>
      </c>
      <c r="E25" s="15" t="s">
        <v>39</v>
      </c>
      <c r="F25" s="16">
        <v>10629111419</v>
      </c>
      <c r="G25" s="16">
        <v>112.4</v>
      </c>
      <c r="H25" s="17">
        <f t="shared" si="1"/>
        <v>29.97</v>
      </c>
      <c r="I25" s="17">
        <v>89.08</v>
      </c>
      <c r="J25" s="17"/>
      <c r="K25" s="17">
        <f t="shared" si="2"/>
        <v>53.45</v>
      </c>
      <c r="L25" s="17">
        <f t="shared" si="3"/>
        <v>83.42</v>
      </c>
      <c r="M25" s="18">
        <f t="shared" si="5"/>
        <v>4</v>
      </c>
      <c r="N25" s="19" t="s">
        <v>20</v>
      </c>
      <c r="O25" s="19"/>
      <c r="P25" s="20">
        <v>44056</v>
      </c>
    </row>
    <row r="26" spans="1:16" s="2" customFormat="1" ht="24.95" customHeight="1">
      <c r="A26" s="11">
        <v>22</v>
      </c>
      <c r="B26" s="12" t="s">
        <v>43</v>
      </c>
      <c r="C26" s="13" t="s">
        <v>17</v>
      </c>
      <c r="D26" s="14" t="s">
        <v>18</v>
      </c>
      <c r="E26" s="15" t="s">
        <v>39</v>
      </c>
      <c r="F26" s="16">
        <v>10629100910</v>
      </c>
      <c r="G26" s="16">
        <v>118.25</v>
      </c>
      <c r="H26" s="17">
        <f t="shared" si="1"/>
        <v>31.53</v>
      </c>
      <c r="I26" s="17">
        <v>84.64</v>
      </c>
      <c r="J26" s="17"/>
      <c r="K26" s="17">
        <f t="shared" si="2"/>
        <v>50.78</v>
      </c>
      <c r="L26" s="17">
        <f t="shared" si="3"/>
        <v>82.31</v>
      </c>
      <c r="M26" s="18">
        <f t="shared" si="5"/>
        <v>5</v>
      </c>
      <c r="N26" s="19" t="s">
        <v>20</v>
      </c>
      <c r="O26" s="19"/>
      <c r="P26" s="20">
        <v>44056</v>
      </c>
    </row>
    <row r="27" spans="1:16" s="2" customFormat="1" ht="24.95" customHeight="1">
      <c r="A27" s="11">
        <v>23</v>
      </c>
      <c r="B27" s="12" t="s">
        <v>44</v>
      </c>
      <c r="C27" s="13" t="s">
        <v>17</v>
      </c>
      <c r="D27" s="14" t="s">
        <v>18</v>
      </c>
      <c r="E27" s="15" t="s">
        <v>39</v>
      </c>
      <c r="F27" s="16">
        <v>10629112210</v>
      </c>
      <c r="G27" s="16">
        <v>110.35</v>
      </c>
      <c r="H27" s="17">
        <f t="shared" si="1"/>
        <v>29.43</v>
      </c>
      <c r="I27" s="17">
        <v>87.94</v>
      </c>
      <c r="J27" s="17"/>
      <c r="K27" s="17">
        <f t="shared" si="2"/>
        <v>52.76</v>
      </c>
      <c r="L27" s="17">
        <f t="shared" si="3"/>
        <v>82.19</v>
      </c>
      <c r="M27" s="18">
        <f t="shared" si="5"/>
        <v>6</v>
      </c>
      <c r="N27" s="19" t="s">
        <v>20</v>
      </c>
      <c r="O27" s="19"/>
      <c r="P27" s="20">
        <v>44056</v>
      </c>
    </row>
    <row r="28" spans="1:16" s="2" customFormat="1" ht="24.95" customHeight="1">
      <c r="A28" s="11">
        <v>24</v>
      </c>
      <c r="B28" s="12" t="s">
        <v>45</v>
      </c>
      <c r="C28" s="13" t="s">
        <v>17</v>
      </c>
      <c r="D28" s="14" t="s">
        <v>18</v>
      </c>
      <c r="E28" s="15" t="s">
        <v>39</v>
      </c>
      <c r="F28" s="16">
        <v>10629132930</v>
      </c>
      <c r="G28" s="16">
        <v>112.9</v>
      </c>
      <c r="H28" s="17">
        <f t="shared" si="1"/>
        <v>30.11</v>
      </c>
      <c r="I28" s="17">
        <v>86.74</v>
      </c>
      <c r="J28" s="17"/>
      <c r="K28" s="17">
        <f t="shared" si="2"/>
        <v>52.04</v>
      </c>
      <c r="L28" s="17">
        <f t="shared" si="3"/>
        <v>82.15</v>
      </c>
      <c r="M28" s="18">
        <f t="shared" si="5"/>
        <v>7</v>
      </c>
      <c r="N28" s="19" t="s">
        <v>20</v>
      </c>
      <c r="O28" s="19"/>
      <c r="P28" s="20">
        <v>44056</v>
      </c>
    </row>
    <row r="29" spans="1:16" s="2" customFormat="1" ht="24.95" customHeight="1">
      <c r="A29" s="11">
        <v>25</v>
      </c>
      <c r="B29" s="12" t="s">
        <v>46</v>
      </c>
      <c r="C29" s="13" t="s">
        <v>17</v>
      </c>
      <c r="D29" s="14" t="s">
        <v>18</v>
      </c>
      <c r="E29" s="15" t="s">
        <v>39</v>
      </c>
      <c r="F29" s="16">
        <v>10629131013</v>
      </c>
      <c r="G29" s="16">
        <v>112.75</v>
      </c>
      <c r="H29" s="17">
        <f t="shared" si="1"/>
        <v>30.07</v>
      </c>
      <c r="I29" s="17">
        <v>86.52</v>
      </c>
      <c r="J29" s="17"/>
      <c r="K29" s="17">
        <f t="shared" si="2"/>
        <v>51.91</v>
      </c>
      <c r="L29" s="17">
        <f t="shared" si="3"/>
        <v>81.98</v>
      </c>
      <c r="M29" s="18">
        <f t="shared" si="5"/>
        <v>8</v>
      </c>
      <c r="N29" s="19" t="s">
        <v>20</v>
      </c>
      <c r="O29" s="19"/>
      <c r="P29" s="20">
        <v>44056</v>
      </c>
    </row>
    <row r="30" spans="1:16" s="2" customFormat="1" ht="24.95" customHeight="1">
      <c r="A30" s="11">
        <v>26</v>
      </c>
      <c r="B30" s="12" t="s">
        <v>47</v>
      </c>
      <c r="C30" s="13" t="s">
        <v>17</v>
      </c>
      <c r="D30" s="14" t="s">
        <v>18</v>
      </c>
      <c r="E30" s="15" t="s">
        <v>39</v>
      </c>
      <c r="F30" s="16">
        <v>10629091717</v>
      </c>
      <c r="G30" s="16">
        <v>110.6</v>
      </c>
      <c r="H30" s="17">
        <f t="shared" si="1"/>
        <v>29.49</v>
      </c>
      <c r="I30" s="17">
        <v>87.26</v>
      </c>
      <c r="J30" s="17"/>
      <c r="K30" s="17">
        <f t="shared" si="2"/>
        <v>52.36</v>
      </c>
      <c r="L30" s="17">
        <f t="shared" si="3"/>
        <v>81.849999999999994</v>
      </c>
      <c r="M30" s="18">
        <f t="shared" si="5"/>
        <v>9</v>
      </c>
      <c r="N30" s="19" t="s">
        <v>20</v>
      </c>
      <c r="O30" s="19"/>
      <c r="P30" s="20">
        <v>44056</v>
      </c>
    </row>
    <row r="31" spans="1:16" s="2" customFormat="1" ht="24.95" customHeight="1">
      <c r="A31" s="11">
        <v>27</v>
      </c>
      <c r="B31" s="12" t="s">
        <v>49</v>
      </c>
      <c r="C31" s="13" t="s">
        <v>17</v>
      </c>
      <c r="D31" s="14" t="s">
        <v>50</v>
      </c>
      <c r="E31" s="15" t="s">
        <v>51</v>
      </c>
      <c r="F31" s="16">
        <v>10629143030</v>
      </c>
      <c r="G31" s="16">
        <v>106.35</v>
      </c>
      <c r="H31" s="17">
        <f t="shared" ref="H31:H49" si="6">ROUND((G31/150*100*0.4),2)</f>
        <v>28.36</v>
      </c>
      <c r="I31" s="17">
        <v>90.8</v>
      </c>
      <c r="J31" s="17"/>
      <c r="K31" s="17">
        <f t="shared" ref="K31:K49" si="7">ROUND((I31*0.6),2)</f>
        <v>54.48</v>
      </c>
      <c r="L31" s="17">
        <f t="shared" ref="L31:L49" si="8">H31+K31</f>
        <v>82.84</v>
      </c>
      <c r="M31" s="18">
        <f t="shared" ref="M31:M39" si="9">RANK(L31,$L$31:$L$39,0)</f>
        <v>1</v>
      </c>
      <c r="N31" s="19" t="s">
        <v>20</v>
      </c>
      <c r="O31" s="19"/>
      <c r="P31" s="20">
        <v>44056</v>
      </c>
    </row>
    <row r="32" spans="1:16" s="2" customFormat="1" ht="24.95" customHeight="1">
      <c r="A32" s="11">
        <v>28</v>
      </c>
      <c r="B32" s="12" t="s">
        <v>52</v>
      </c>
      <c r="C32" s="13" t="s">
        <v>17</v>
      </c>
      <c r="D32" s="14" t="s">
        <v>50</v>
      </c>
      <c r="E32" s="15" t="s">
        <v>51</v>
      </c>
      <c r="F32" s="16">
        <v>10629133712</v>
      </c>
      <c r="G32" s="16">
        <v>105.85</v>
      </c>
      <c r="H32" s="17">
        <f t="shared" si="6"/>
        <v>28.23</v>
      </c>
      <c r="I32" s="17">
        <v>91</v>
      </c>
      <c r="J32" s="17"/>
      <c r="K32" s="17">
        <f t="shared" si="7"/>
        <v>54.6</v>
      </c>
      <c r="L32" s="17">
        <f t="shared" si="8"/>
        <v>82.83</v>
      </c>
      <c r="M32" s="18">
        <f t="shared" si="9"/>
        <v>2</v>
      </c>
      <c r="N32" s="19" t="s">
        <v>20</v>
      </c>
      <c r="O32" s="19"/>
      <c r="P32" s="20">
        <v>44056</v>
      </c>
    </row>
    <row r="33" spans="1:16" s="2" customFormat="1" ht="24.95" customHeight="1">
      <c r="A33" s="11">
        <v>29</v>
      </c>
      <c r="B33" s="12" t="s">
        <v>53</v>
      </c>
      <c r="C33" s="13" t="s">
        <v>17</v>
      </c>
      <c r="D33" s="14" t="s">
        <v>50</v>
      </c>
      <c r="E33" s="15" t="s">
        <v>51</v>
      </c>
      <c r="F33" s="16">
        <v>10629121030</v>
      </c>
      <c r="G33" s="16">
        <v>110.45</v>
      </c>
      <c r="H33" s="17">
        <f t="shared" si="6"/>
        <v>29.45</v>
      </c>
      <c r="I33" s="17">
        <v>88</v>
      </c>
      <c r="J33" s="17"/>
      <c r="K33" s="17">
        <f t="shared" si="7"/>
        <v>52.8</v>
      </c>
      <c r="L33" s="17">
        <f t="shared" si="8"/>
        <v>82.25</v>
      </c>
      <c r="M33" s="18">
        <f t="shared" si="9"/>
        <v>3</v>
      </c>
      <c r="N33" s="19" t="s">
        <v>20</v>
      </c>
      <c r="O33" s="19"/>
      <c r="P33" s="20">
        <v>44056</v>
      </c>
    </row>
    <row r="34" spans="1:16" s="2" customFormat="1" ht="24.95" customHeight="1">
      <c r="A34" s="11">
        <v>30</v>
      </c>
      <c r="B34" s="12" t="s">
        <v>54</v>
      </c>
      <c r="C34" s="13" t="s">
        <v>17</v>
      </c>
      <c r="D34" s="14" t="s">
        <v>50</v>
      </c>
      <c r="E34" s="15" t="s">
        <v>51</v>
      </c>
      <c r="F34" s="16">
        <v>10629085312</v>
      </c>
      <c r="G34" s="16">
        <v>108.2</v>
      </c>
      <c r="H34" s="17">
        <f t="shared" si="6"/>
        <v>28.85</v>
      </c>
      <c r="I34" s="17">
        <v>89</v>
      </c>
      <c r="J34" s="17"/>
      <c r="K34" s="17">
        <f t="shared" si="7"/>
        <v>53.4</v>
      </c>
      <c r="L34" s="17">
        <f t="shared" si="8"/>
        <v>82.25</v>
      </c>
      <c r="M34" s="18">
        <f t="shared" si="9"/>
        <v>3</v>
      </c>
      <c r="N34" s="19" t="s">
        <v>20</v>
      </c>
      <c r="O34" s="19"/>
      <c r="P34" s="20">
        <v>44056</v>
      </c>
    </row>
    <row r="35" spans="1:16" s="2" customFormat="1" ht="24.95" customHeight="1">
      <c r="A35" s="11">
        <v>31</v>
      </c>
      <c r="B35" s="12" t="s">
        <v>55</v>
      </c>
      <c r="C35" s="13" t="s">
        <v>17</v>
      </c>
      <c r="D35" s="14" t="s">
        <v>50</v>
      </c>
      <c r="E35" s="15" t="s">
        <v>51</v>
      </c>
      <c r="F35" s="16">
        <v>10629113825</v>
      </c>
      <c r="G35" s="16">
        <v>106.65</v>
      </c>
      <c r="H35" s="17">
        <f t="shared" si="6"/>
        <v>28.44</v>
      </c>
      <c r="I35" s="17">
        <v>88.4</v>
      </c>
      <c r="J35" s="17"/>
      <c r="K35" s="17">
        <f t="shared" si="7"/>
        <v>53.04</v>
      </c>
      <c r="L35" s="17">
        <f t="shared" si="8"/>
        <v>81.48</v>
      </c>
      <c r="M35" s="18">
        <f t="shared" si="9"/>
        <v>5</v>
      </c>
      <c r="N35" s="19" t="s">
        <v>20</v>
      </c>
      <c r="O35" s="19"/>
      <c r="P35" s="20">
        <v>44056</v>
      </c>
    </row>
    <row r="36" spans="1:16" s="2" customFormat="1" ht="24.95" customHeight="1">
      <c r="A36" s="11">
        <v>32</v>
      </c>
      <c r="B36" s="12" t="s">
        <v>56</v>
      </c>
      <c r="C36" s="13" t="s">
        <v>17</v>
      </c>
      <c r="D36" s="14" t="s">
        <v>50</v>
      </c>
      <c r="E36" s="15" t="s">
        <v>51</v>
      </c>
      <c r="F36" s="16">
        <v>10629107102</v>
      </c>
      <c r="G36" s="16">
        <v>106.3</v>
      </c>
      <c r="H36" s="17">
        <f t="shared" si="6"/>
        <v>28.35</v>
      </c>
      <c r="I36" s="17">
        <v>87.2</v>
      </c>
      <c r="J36" s="17"/>
      <c r="K36" s="17">
        <f t="shared" si="7"/>
        <v>52.32</v>
      </c>
      <c r="L36" s="17">
        <f t="shared" si="8"/>
        <v>80.67</v>
      </c>
      <c r="M36" s="18">
        <f t="shared" si="9"/>
        <v>6</v>
      </c>
      <c r="N36" s="19" t="s">
        <v>20</v>
      </c>
      <c r="O36" s="19"/>
      <c r="P36" s="20">
        <v>44056</v>
      </c>
    </row>
    <row r="37" spans="1:16" s="2" customFormat="1" ht="24.95" customHeight="1">
      <c r="A37" s="11">
        <v>33</v>
      </c>
      <c r="B37" s="12" t="s">
        <v>57</v>
      </c>
      <c r="C37" s="13" t="s">
        <v>17</v>
      </c>
      <c r="D37" s="14" t="s">
        <v>50</v>
      </c>
      <c r="E37" s="15" t="s">
        <v>51</v>
      </c>
      <c r="F37" s="16">
        <v>10629087126</v>
      </c>
      <c r="G37" s="16">
        <v>104.95</v>
      </c>
      <c r="H37" s="17">
        <f t="shared" si="6"/>
        <v>27.99</v>
      </c>
      <c r="I37" s="17">
        <v>87.8</v>
      </c>
      <c r="J37" s="17"/>
      <c r="K37" s="17">
        <f t="shared" si="7"/>
        <v>52.68</v>
      </c>
      <c r="L37" s="17">
        <f t="shared" si="8"/>
        <v>80.67</v>
      </c>
      <c r="M37" s="18">
        <f t="shared" si="9"/>
        <v>6</v>
      </c>
      <c r="N37" s="19" t="s">
        <v>20</v>
      </c>
      <c r="O37" s="19"/>
      <c r="P37" s="20">
        <v>44056</v>
      </c>
    </row>
    <row r="38" spans="1:16" s="2" customFormat="1" ht="24.95" customHeight="1">
      <c r="A38" s="11">
        <v>34</v>
      </c>
      <c r="B38" s="12" t="s">
        <v>58</v>
      </c>
      <c r="C38" s="13" t="s">
        <v>17</v>
      </c>
      <c r="D38" s="14" t="s">
        <v>50</v>
      </c>
      <c r="E38" s="15" t="s">
        <v>51</v>
      </c>
      <c r="F38" s="16">
        <v>10629112518</v>
      </c>
      <c r="G38" s="16">
        <v>107.15</v>
      </c>
      <c r="H38" s="17">
        <f t="shared" si="6"/>
        <v>28.57</v>
      </c>
      <c r="I38" s="17">
        <v>86.6</v>
      </c>
      <c r="J38" s="17"/>
      <c r="K38" s="17">
        <f t="shared" si="7"/>
        <v>51.96</v>
      </c>
      <c r="L38" s="17">
        <f t="shared" si="8"/>
        <v>80.53</v>
      </c>
      <c r="M38" s="18">
        <f t="shared" si="9"/>
        <v>8</v>
      </c>
      <c r="N38" s="19" t="s">
        <v>20</v>
      </c>
      <c r="O38" s="19"/>
      <c r="P38" s="20">
        <v>44056</v>
      </c>
    </row>
    <row r="39" spans="1:16" s="2" customFormat="1" ht="24.95" customHeight="1">
      <c r="A39" s="11">
        <v>35</v>
      </c>
      <c r="B39" s="12" t="s">
        <v>59</v>
      </c>
      <c r="C39" s="13" t="s">
        <v>17</v>
      </c>
      <c r="D39" s="14" t="s">
        <v>50</v>
      </c>
      <c r="E39" s="15" t="s">
        <v>51</v>
      </c>
      <c r="F39" s="16">
        <v>10629105801</v>
      </c>
      <c r="G39" s="16">
        <v>108.55</v>
      </c>
      <c r="H39" s="17">
        <f t="shared" si="6"/>
        <v>28.95</v>
      </c>
      <c r="I39" s="17">
        <v>84.6</v>
      </c>
      <c r="J39" s="17"/>
      <c r="K39" s="17">
        <f t="shared" si="7"/>
        <v>50.76</v>
      </c>
      <c r="L39" s="17">
        <f t="shared" si="8"/>
        <v>79.709999999999994</v>
      </c>
      <c r="M39" s="18">
        <f t="shared" si="9"/>
        <v>9</v>
      </c>
      <c r="N39" s="19" t="s">
        <v>20</v>
      </c>
      <c r="O39" s="19"/>
      <c r="P39" s="20">
        <v>44056</v>
      </c>
    </row>
    <row r="40" spans="1:16" s="2" customFormat="1" ht="24.95" customHeight="1">
      <c r="A40" s="11">
        <v>36</v>
      </c>
      <c r="B40" s="12" t="s">
        <v>61</v>
      </c>
      <c r="C40" s="13" t="s">
        <v>17</v>
      </c>
      <c r="D40" s="14" t="s">
        <v>50</v>
      </c>
      <c r="E40" s="15" t="s">
        <v>62</v>
      </c>
      <c r="F40" s="16">
        <v>10629100502</v>
      </c>
      <c r="G40" s="16">
        <v>109.25</v>
      </c>
      <c r="H40" s="17">
        <f t="shared" si="6"/>
        <v>29.13</v>
      </c>
      <c r="I40" s="17">
        <v>90.6</v>
      </c>
      <c r="J40" s="17"/>
      <c r="K40" s="17">
        <f t="shared" si="7"/>
        <v>54.36</v>
      </c>
      <c r="L40" s="17">
        <f t="shared" si="8"/>
        <v>83.49</v>
      </c>
      <c r="M40" s="18">
        <f t="shared" ref="M40:M49" si="10">RANK(L40,$L$40:$L$49,0)</f>
        <v>1</v>
      </c>
      <c r="N40" s="19" t="s">
        <v>20</v>
      </c>
      <c r="O40" s="19"/>
      <c r="P40" s="20">
        <v>44056</v>
      </c>
    </row>
    <row r="41" spans="1:16" s="2" customFormat="1" ht="24.95" customHeight="1">
      <c r="A41" s="11">
        <v>37</v>
      </c>
      <c r="B41" s="12" t="s">
        <v>63</v>
      </c>
      <c r="C41" s="13" t="s">
        <v>17</v>
      </c>
      <c r="D41" s="14" t="s">
        <v>50</v>
      </c>
      <c r="E41" s="15" t="s">
        <v>62</v>
      </c>
      <c r="F41" s="16">
        <v>10629088632</v>
      </c>
      <c r="G41" s="16">
        <v>107.15</v>
      </c>
      <c r="H41" s="17">
        <f t="shared" si="6"/>
        <v>28.57</v>
      </c>
      <c r="I41" s="17">
        <v>91</v>
      </c>
      <c r="J41" s="17"/>
      <c r="K41" s="17">
        <f t="shared" si="7"/>
        <v>54.6</v>
      </c>
      <c r="L41" s="17">
        <f t="shared" si="8"/>
        <v>83.17</v>
      </c>
      <c r="M41" s="18">
        <f t="shared" si="10"/>
        <v>2</v>
      </c>
      <c r="N41" s="19" t="s">
        <v>20</v>
      </c>
      <c r="O41" s="19"/>
      <c r="P41" s="20">
        <v>44056</v>
      </c>
    </row>
    <row r="42" spans="1:16" s="2" customFormat="1" ht="24.95" customHeight="1">
      <c r="A42" s="11">
        <v>38</v>
      </c>
      <c r="B42" s="12" t="s">
        <v>64</v>
      </c>
      <c r="C42" s="13" t="s">
        <v>17</v>
      </c>
      <c r="D42" s="14" t="s">
        <v>50</v>
      </c>
      <c r="E42" s="15" t="s">
        <v>62</v>
      </c>
      <c r="F42" s="16">
        <v>10629110224</v>
      </c>
      <c r="G42" s="16">
        <v>114.6</v>
      </c>
      <c r="H42" s="17">
        <f t="shared" si="6"/>
        <v>30.56</v>
      </c>
      <c r="I42" s="17">
        <v>86.6</v>
      </c>
      <c r="J42" s="17"/>
      <c r="K42" s="17">
        <f t="shared" si="7"/>
        <v>51.96</v>
      </c>
      <c r="L42" s="17">
        <f t="shared" si="8"/>
        <v>82.52</v>
      </c>
      <c r="M42" s="18">
        <f t="shared" si="10"/>
        <v>3</v>
      </c>
      <c r="N42" s="19" t="s">
        <v>20</v>
      </c>
      <c r="O42" s="19"/>
      <c r="P42" s="20">
        <v>44056</v>
      </c>
    </row>
    <row r="43" spans="1:16" s="2" customFormat="1" ht="24.95" customHeight="1">
      <c r="A43" s="11">
        <v>39</v>
      </c>
      <c r="B43" s="12" t="s">
        <v>65</v>
      </c>
      <c r="C43" s="13" t="s">
        <v>17</v>
      </c>
      <c r="D43" s="14" t="s">
        <v>50</v>
      </c>
      <c r="E43" s="15" t="s">
        <v>62</v>
      </c>
      <c r="F43" s="16">
        <v>10629141715</v>
      </c>
      <c r="G43" s="16">
        <v>106.7</v>
      </c>
      <c r="H43" s="17">
        <f t="shared" si="6"/>
        <v>28.45</v>
      </c>
      <c r="I43" s="17">
        <v>89.8</v>
      </c>
      <c r="J43" s="17"/>
      <c r="K43" s="17">
        <f t="shared" si="7"/>
        <v>53.88</v>
      </c>
      <c r="L43" s="17">
        <f t="shared" si="8"/>
        <v>82.33</v>
      </c>
      <c r="M43" s="18">
        <f t="shared" si="10"/>
        <v>4</v>
      </c>
      <c r="N43" s="19" t="s">
        <v>20</v>
      </c>
      <c r="O43" s="19"/>
      <c r="P43" s="20">
        <v>44056</v>
      </c>
    </row>
    <row r="44" spans="1:16" s="2" customFormat="1" ht="24.95" customHeight="1">
      <c r="A44" s="11">
        <v>40</v>
      </c>
      <c r="B44" s="12" t="s">
        <v>66</v>
      </c>
      <c r="C44" s="13" t="s">
        <v>17</v>
      </c>
      <c r="D44" s="14" t="s">
        <v>50</v>
      </c>
      <c r="E44" s="15" t="s">
        <v>62</v>
      </c>
      <c r="F44" s="16">
        <v>10629086802</v>
      </c>
      <c r="G44" s="16">
        <v>107.25</v>
      </c>
      <c r="H44" s="17">
        <f t="shared" si="6"/>
        <v>28.6</v>
      </c>
      <c r="I44" s="17">
        <v>88.4</v>
      </c>
      <c r="J44" s="17"/>
      <c r="K44" s="17">
        <f t="shared" si="7"/>
        <v>53.04</v>
      </c>
      <c r="L44" s="17">
        <f t="shared" si="8"/>
        <v>81.64</v>
      </c>
      <c r="M44" s="18">
        <f t="shared" si="10"/>
        <v>5</v>
      </c>
      <c r="N44" s="19" t="s">
        <v>20</v>
      </c>
      <c r="O44" s="19"/>
      <c r="P44" s="20">
        <v>44056</v>
      </c>
    </row>
    <row r="45" spans="1:16" s="2" customFormat="1" ht="24.95" customHeight="1">
      <c r="A45" s="11">
        <v>41</v>
      </c>
      <c r="B45" s="12" t="s">
        <v>67</v>
      </c>
      <c r="C45" s="13" t="s">
        <v>17</v>
      </c>
      <c r="D45" s="14" t="s">
        <v>50</v>
      </c>
      <c r="E45" s="15" t="s">
        <v>62</v>
      </c>
      <c r="F45" s="16">
        <v>10629112313</v>
      </c>
      <c r="G45" s="16">
        <v>111.55</v>
      </c>
      <c r="H45" s="17">
        <f t="shared" si="6"/>
        <v>29.75</v>
      </c>
      <c r="I45" s="17">
        <v>85.9</v>
      </c>
      <c r="J45" s="17"/>
      <c r="K45" s="17">
        <f t="shared" si="7"/>
        <v>51.54</v>
      </c>
      <c r="L45" s="17">
        <f t="shared" si="8"/>
        <v>81.290000000000006</v>
      </c>
      <c r="M45" s="18">
        <f t="shared" si="10"/>
        <v>6</v>
      </c>
      <c r="N45" s="19" t="s">
        <v>20</v>
      </c>
      <c r="O45" s="19"/>
      <c r="P45" s="20">
        <v>44056</v>
      </c>
    </row>
    <row r="46" spans="1:16" s="2" customFormat="1" ht="24.95" customHeight="1">
      <c r="A46" s="11">
        <v>42</v>
      </c>
      <c r="B46" s="12" t="s">
        <v>68</v>
      </c>
      <c r="C46" s="13" t="s">
        <v>17</v>
      </c>
      <c r="D46" s="14" t="s">
        <v>50</v>
      </c>
      <c r="E46" s="15" t="s">
        <v>62</v>
      </c>
      <c r="F46" s="16">
        <v>10629091216</v>
      </c>
      <c r="G46" s="16">
        <v>109.25</v>
      </c>
      <c r="H46" s="17">
        <f t="shared" si="6"/>
        <v>29.13</v>
      </c>
      <c r="I46" s="17">
        <v>86.7</v>
      </c>
      <c r="J46" s="17"/>
      <c r="K46" s="17">
        <f t="shared" si="7"/>
        <v>52.02</v>
      </c>
      <c r="L46" s="17">
        <f t="shared" si="8"/>
        <v>81.150000000000006</v>
      </c>
      <c r="M46" s="18">
        <f t="shared" si="10"/>
        <v>7</v>
      </c>
      <c r="N46" s="19" t="s">
        <v>20</v>
      </c>
      <c r="O46" s="19"/>
      <c r="P46" s="20">
        <v>44056</v>
      </c>
    </row>
    <row r="47" spans="1:16" s="2" customFormat="1" ht="24.95" customHeight="1">
      <c r="A47" s="11">
        <v>43</v>
      </c>
      <c r="B47" s="12" t="s">
        <v>69</v>
      </c>
      <c r="C47" s="13" t="s">
        <v>17</v>
      </c>
      <c r="D47" s="14" t="s">
        <v>50</v>
      </c>
      <c r="E47" s="15" t="s">
        <v>62</v>
      </c>
      <c r="F47" s="16">
        <v>10629081408</v>
      </c>
      <c r="G47" s="16">
        <v>104.75</v>
      </c>
      <c r="H47" s="17">
        <f t="shared" si="6"/>
        <v>27.93</v>
      </c>
      <c r="I47" s="17">
        <v>88.6</v>
      </c>
      <c r="J47" s="17"/>
      <c r="K47" s="17">
        <f t="shared" si="7"/>
        <v>53.16</v>
      </c>
      <c r="L47" s="17">
        <f t="shared" si="8"/>
        <v>81.09</v>
      </c>
      <c r="M47" s="18">
        <f t="shared" si="10"/>
        <v>8</v>
      </c>
      <c r="N47" s="19" t="s">
        <v>20</v>
      </c>
      <c r="O47" s="19"/>
      <c r="P47" s="20">
        <v>44056</v>
      </c>
    </row>
    <row r="48" spans="1:16" s="2" customFormat="1" ht="24.95" customHeight="1">
      <c r="A48" s="11">
        <v>44</v>
      </c>
      <c r="B48" s="12" t="s">
        <v>70</v>
      </c>
      <c r="C48" s="13" t="s">
        <v>17</v>
      </c>
      <c r="D48" s="14" t="s">
        <v>50</v>
      </c>
      <c r="E48" s="15" t="s">
        <v>62</v>
      </c>
      <c r="F48" s="16">
        <v>10629088629</v>
      </c>
      <c r="G48" s="16">
        <v>109.55</v>
      </c>
      <c r="H48" s="17">
        <f t="shared" si="6"/>
        <v>29.21</v>
      </c>
      <c r="I48" s="17">
        <v>85.8</v>
      </c>
      <c r="J48" s="17"/>
      <c r="K48" s="17">
        <f t="shared" si="7"/>
        <v>51.48</v>
      </c>
      <c r="L48" s="17">
        <f t="shared" si="8"/>
        <v>80.69</v>
      </c>
      <c r="M48" s="18">
        <f t="shared" si="10"/>
        <v>9</v>
      </c>
      <c r="N48" s="19" t="s">
        <v>20</v>
      </c>
      <c r="O48" s="19"/>
      <c r="P48" s="20">
        <v>44056</v>
      </c>
    </row>
    <row r="49" spans="1:16" s="2" customFormat="1" ht="24.95" customHeight="1">
      <c r="A49" s="11">
        <v>45</v>
      </c>
      <c r="B49" s="12" t="s">
        <v>71</v>
      </c>
      <c r="C49" s="13" t="s">
        <v>17</v>
      </c>
      <c r="D49" s="14" t="s">
        <v>50</v>
      </c>
      <c r="E49" s="15" t="s">
        <v>62</v>
      </c>
      <c r="F49" s="16">
        <v>10629105727</v>
      </c>
      <c r="G49" s="16">
        <v>112.15</v>
      </c>
      <c r="H49" s="17">
        <f t="shared" si="6"/>
        <v>29.91</v>
      </c>
      <c r="I49" s="17">
        <v>84.6</v>
      </c>
      <c r="J49" s="17"/>
      <c r="K49" s="17">
        <f t="shared" si="7"/>
        <v>50.76</v>
      </c>
      <c r="L49" s="17">
        <f t="shared" si="8"/>
        <v>80.67</v>
      </c>
      <c r="M49" s="18">
        <f t="shared" si="10"/>
        <v>10</v>
      </c>
      <c r="N49" s="19" t="s">
        <v>20</v>
      </c>
      <c r="O49" s="19"/>
      <c r="P49" s="20">
        <v>44056</v>
      </c>
    </row>
    <row r="50" spans="1:16" s="2" customFormat="1" ht="24.95" customHeight="1">
      <c r="A50" s="11">
        <v>46</v>
      </c>
      <c r="B50" s="12" t="s">
        <v>72</v>
      </c>
      <c r="C50" s="13" t="s">
        <v>17</v>
      </c>
      <c r="D50" s="14" t="s">
        <v>73</v>
      </c>
      <c r="E50" s="15" t="s">
        <v>74</v>
      </c>
      <c r="F50" s="16">
        <v>10628011122</v>
      </c>
      <c r="G50" s="16">
        <v>111.45</v>
      </c>
      <c r="H50" s="17">
        <f t="shared" ref="H50:H67" si="11">ROUND((G50/150*100*0.4),2)</f>
        <v>29.72</v>
      </c>
      <c r="I50" s="17">
        <v>89.2</v>
      </c>
      <c r="J50" s="17"/>
      <c r="K50" s="17">
        <f t="shared" ref="K50:K67" si="12">ROUND((I50*0.6),2)</f>
        <v>53.52</v>
      </c>
      <c r="L50" s="17">
        <f t="shared" ref="L50:L67" si="13">H50+K50</f>
        <v>83.24</v>
      </c>
      <c r="M50" s="18">
        <f>RANK(L50,$L$50:$L$52,0)</f>
        <v>1</v>
      </c>
      <c r="N50" s="19" t="s">
        <v>20</v>
      </c>
      <c r="O50" s="19"/>
      <c r="P50" s="20">
        <v>44056</v>
      </c>
    </row>
    <row r="51" spans="1:16" s="2" customFormat="1" ht="24.95" customHeight="1">
      <c r="A51" s="11">
        <v>47</v>
      </c>
      <c r="B51" s="12" t="s">
        <v>75</v>
      </c>
      <c r="C51" s="13" t="s">
        <v>17</v>
      </c>
      <c r="D51" s="14" t="s">
        <v>73</v>
      </c>
      <c r="E51" s="15" t="s">
        <v>74</v>
      </c>
      <c r="F51" s="16">
        <v>10628043219</v>
      </c>
      <c r="G51" s="16">
        <v>114.1</v>
      </c>
      <c r="H51" s="17">
        <f t="shared" si="11"/>
        <v>30.43</v>
      </c>
      <c r="I51" s="17">
        <v>85.8</v>
      </c>
      <c r="J51" s="17"/>
      <c r="K51" s="17">
        <f t="shared" si="12"/>
        <v>51.48</v>
      </c>
      <c r="L51" s="17">
        <f t="shared" si="13"/>
        <v>81.91</v>
      </c>
      <c r="M51" s="18">
        <f>RANK(L51,$L$50:$L$52,0)</f>
        <v>2</v>
      </c>
      <c r="N51" s="19" t="s">
        <v>20</v>
      </c>
      <c r="O51" s="19"/>
      <c r="P51" s="20">
        <v>44056</v>
      </c>
    </row>
    <row r="52" spans="1:16" s="2" customFormat="1" ht="24.95" customHeight="1">
      <c r="A52" s="11">
        <v>48</v>
      </c>
      <c r="B52" s="12" t="s">
        <v>76</v>
      </c>
      <c r="C52" s="13" t="s">
        <v>17</v>
      </c>
      <c r="D52" s="14" t="s">
        <v>73</v>
      </c>
      <c r="E52" s="15" t="s">
        <v>74</v>
      </c>
      <c r="F52" s="16">
        <v>10628023502</v>
      </c>
      <c r="G52" s="16">
        <v>117.35</v>
      </c>
      <c r="H52" s="17">
        <f t="shared" si="11"/>
        <v>31.29</v>
      </c>
      <c r="I52" s="17">
        <v>83.6</v>
      </c>
      <c r="J52" s="17"/>
      <c r="K52" s="17">
        <f t="shared" si="12"/>
        <v>50.16</v>
      </c>
      <c r="L52" s="17">
        <f t="shared" si="13"/>
        <v>81.45</v>
      </c>
      <c r="M52" s="18">
        <f>RANK(L52,$L$50:$L$52,0)</f>
        <v>3</v>
      </c>
      <c r="N52" s="19" t="s">
        <v>20</v>
      </c>
      <c r="O52" s="19"/>
      <c r="P52" s="20">
        <v>44056</v>
      </c>
    </row>
    <row r="53" spans="1:16" s="2" customFormat="1" ht="24.95" customHeight="1">
      <c r="A53" s="11">
        <v>49</v>
      </c>
      <c r="B53" s="12" t="s">
        <v>77</v>
      </c>
      <c r="C53" s="13" t="s">
        <v>17</v>
      </c>
      <c r="D53" s="14" t="s">
        <v>78</v>
      </c>
      <c r="E53" s="15" t="s">
        <v>79</v>
      </c>
      <c r="F53" s="16">
        <v>10629101807</v>
      </c>
      <c r="G53" s="16">
        <v>108.05</v>
      </c>
      <c r="H53" s="17">
        <f t="shared" si="11"/>
        <v>28.81</v>
      </c>
      <c r="I53" s="17">
        <v>83.4</v>
      </c>
      <c r="J53" s="17"/>
      <c r="K53" s="17">
        <f t="shared" si="12"/>
        <v>50.04</v>
      </c>
      <c r="L53" s="17">
        <f t="shared" si="13"/>
        <v>78.849999999999994</v>
      </c>
      <c r="M53" s="18">
        <f>RANK(L53,$L$53:$L$57,0)</f>
        <v>1</v>
      </c>
      <c r="N53" s="19" t="s">
        <v>20</v>
      </c>
      <c r="O53" s="19"/>
      <c r="P53" s="20">
        <v>44056</v>
      </c>
    </row>
    <row r="54" spans="1:16" s="2" customFormat="1" ht="24.95" customHeight="1">
      <c r="A54" s="11">
        <v>50</v>
      </c>
      <c r="B54" s="12" t="s">
        <v>80</v>
      </c>
      <c r="C54" s="13" t="s">
        <v>17</v>
      </c>
      <c r="D54" s="14" t="s">
        <v>78</v>
      </c>
      <c r="E54" s="15" t="s">
        <v>79</v>
      </c>
      <c r="F54" s="16">
        <v>10629131923</v>
      </c>
      <c r="G54" s="16">
        <v>107.9</v>
      </c>
      <c r="H54" s="17">
        <f t="shared" si="11"/>
        <v>28.77</v>
      </c>
      <c r="I54" s="17">
        <v>83.19</v>
      </c>
      <c r="J54" s="17"/>
      <c r="K54" s="17">
        <f t="shared" si="12"/>
        <v>49.91</v>
      </c>
      <c r="L54" s="17">
        <f t="shared" si="13"/>
        <v>78.680000000000007</v>
      </c>
      <c r="M54" s="18">
        <f>RANK(L54,$L$53:$L$57,0)</f>
        <v>2</v>
      </c>
      <c r="N54" s="19" t="s">
        <v>20</v>
      </c>
      <c r="O54" s="19"/>
      <c r="P54" s="20">
        <v>44056</v>
      </c>
    </row>
    <row r="55" spans="1:16" s="2" customFormat="1" ht="24.95" customHeight="1">
      <c r="A55" s="11">
        <v>51</v>
      </c>
      <c r="B55" s="12" t="s">
        <v>81</v>
      </c>
      <c r="C55" s="13" t="s">
        <v>17</v>
      </c>
      <c r="D55" s="14" t="s">
        <v>78</v>
      </c>
      <c r="E55" s="15" t="s">
        <v>79</v>
      </c>
      <c r="F55" s="16">
        <v>10629112005</v>
      </c>
      <c r="G55" s="16">
        <v>105.35</v>
      </c>
      <c r="H55" s="17">
        <f t="shared" si="11"/>
        <v>28.09</v>
      </c>
      <c r="I55" s="17">
        <v>84.13</v>
      </c>
      <c r="J55" s="17"/>
      <c r="K55" s="17">
        <f t="shared" si="12"/>
        <v>50.48</v>
      </c>
      <c r="L55" s="17">
        <f t="shared" si="13"/>
        <v>78.569999999999993</v>
      </c>
      <c r="M55" s="18">
        <f>RANK(L55,$L$53:$L$57,0)</f>
        <v>3</v>
      </c>
      <c r="N55" s="19" t="s">
        <v>20</v>
      </c>
      <c r="O55" s="19"/>
      <c r="P55" s="20">
        <v>44056</v>
      </c>
    </row>
    <row r="56" spans="1:16" s="2" customFormat="1" ht="24.95" customHeight="1">
      <c r="A56" s="11">
        <v>52</v>
      </c>
      <c r="B56" s="12" t="s">
        <v>82</v>
      </c>
      <c r="C56" s="13" t="s">
        <v>17</v>
      </c>
      <c r="D56" s="14" t="s">
        <v>78</v>
      </c>
      <c r="E56" s="15" t="s">
        <v>79</v>
      </c>
      <c r="F56" s="16">
        <v>10629112102</v>
      </c>
      <c r="G56" s="16">
        <v>105.25</v>
      </c>
      <c r="H56" s="17">
        <f t="shared" si="11"/>
        <v>28.07</v>
      </c>
      <c r="I56" s="17">
        <v>83.12</v>
      </c>
      <c r="J56" s="17"/>
      <c r="K56" s="17">
        <f t="shared" si="12"/>
        <v>49.87</v>
      </c>
      <c r="L56" s="17">
        <f t="shared" si="13"/>
        <v>77.94</v>
      </c>
      <c r="M56" s="18">
        <f>RANK(L56,$L$53:$L$57,0)</f>
        <v>4</v>
      </c>
      <c r="N56" s="19" t="s">
        <v>20</v>
      </c>
      <c r="O56" s="19"/>
      <c r="P56" s="20">
        <v>44056</v>
      </c>
    </row>
    <row r="57" spans="1:16" s="2" customFormat="1" ht="24.95" customHeight="1">
      <c r="A57" s="11">
        <v>53</v>
      </c>
      <c r="B57" s="12" t="s">
        <v>83</v>
      </c>
      <c r="C57" s="13" t="s">
        <v>17</v>
      </c>
      <c r="D57" s="14" t="s">
        <v>78</v>
      </c>
      <c r="E57" s="15" t="s">
        <v>79</v>
      </c>
      <c r="F57" s="16">
        <v>10629140112</v>
      </c>
      <c r="G57" s="16">
        <v>107.3</v>
      </c>
      <c r="H57" s="17">
        <f t="shared" si="11"/>
        <v>28.61</v>
      </c>
      <c r="I57" s="17">
        <v>82</v>
      </c>
      <c r="J57" s="17"/>
      <c r="K57" s="17">
        <f t="shared" si="12"/>
        <v>49.2</v>
      </c>
      <c r="L57" s="17">
        <f t="shared" si="13"/>
        <v>77.81</v>
      </c>
      <c r="M57" s="18">
        <f>RANK(L57,$L$53:$L$57,0)</f>
        <v>5</v>
      </c>
      <c r="N57" s="19" t="s">
        <v>20</v>
      </c>
      <c r="O57" s="19"/>
      <c r="P57" s="20">
        <v>44056</v>
      </c>
    </row>
    <row r="58" spans="1:16" s="2" customFormat="1" ht="24.95" customHeight="1">
      <c r="A58" s="11">
        <v>54</v>
      </c>
      <c r="B58" s="12" t="s">
        <v>84</v>
      </c>
      <c r="C58" s="13" t="s">
        <v>17</v>
      </c>
      <c r="D58" s="14" t="s">
        <v>85</v>
      </c>
      <c r="E58" s="15" t="s">
        <v>86</v>
      </c>
      <c r="F58" s="16">
        <v>10628042101</v>
      </c>
      <c r="G58" s="16">
        <v>114.15</v>
      </c>
      <c r="H58" s="17">
        <f t="shared" si="11"/>
        <v>30.44</v>
      </c>
      <c r="I58" s="17">
        <v>86.7</v>
      </c>
      <c r="J58" s="17"/>
      <c r="K58" s="17">
        <f t="shared" si="12"/>
        <v>52.02</v>
      </c>
      <c r="L58" s="17">
        <f t="shared" si="13"/>
        <v>82.46</v>
      </c>
      <c r="M58" s="18">
        <f>RANK(L58,$L$58:$L$61,0)</f>
        <v>1</v>
      </c>
      <c r="N58" s="19" t="s">
        <v>20</v>
      </c>
      <c r="O58" s="19"/>
      <c r="P58" s="20">
        <v>44056</v>
      </c>
    </row>
    <row r="59" spans="1:16" s="2" customFormat="1" ht="24.95" customHeight="1">
      <c r="A59" s="11">
        <v>55</v>
      </c>
      <c r="B59" s="12" t="s">
        <v>87</v>
      </c>
      <c r="C59" s="13" t="s">
        <v>17</v>
      </c>
      <c r="D59" s="14" t="s">
        <v>85</v>
      </c>
      <c r="E59" s="15" t="s">
        <v>86</v>
      </c>
      <c r="F59" s="16">
        <v>10628034028</v>
      </c>
      <c r="G59" s="16">
        <v>106.6</v>
      </c>
      <c r="H59" s="17">
        <f t="shared" si="11"/>
        <v>28.43</v>
      </c>
      <c r="I59" s="17">
        <v>88.6</v>
      </c>
      <c r="J59" s="17"/>
      <c r="K59" s="17">
        <f t="shared" si="12"/>
        <v>53.16</v>
      </c>
      <c r="L59" s="17">
        <f t="shared" si="13"/>
        <v>81.59</v>
      </c>
      <c r="M59" s="18">
        <f>RANK(L59,$L$58:$L$61,0)</f>
        <v>2</v>
      </c>
      <c r="N59" s="19" t="s">
        <v>20</v>
      </c>
      <c r="O59" s="19"/>
      <c r="P59" s="20">
        <v>44056</v>
      </c>
    </row>
    <row r="60" spans="1:16" s="2" customFormat="1" ht="24.95" customHeight="1">
      <c r="A60" s="11">
        <v>56</v>
      </c>
      <c r="B60" s="12" t="s">
        <v>88</v>
      </c>
      <c r="C60" s="13" t="s">
        <v>17</v>
      </c>
      <c r="D60" s="14" t="s">
        <v>85</v>
      </c>
      <c r="E60" s="15" t="s">
        <v>86</v>
      </c>
      <c r="F60" s="16">
        <v>10628072329</v>
      </c>
      <c r="G60" s="16">
        <v>108.3</v>
      </c>
      <c r="H60" s="17">
        <f t="shared" si="11"/>
        <v>28.88</v>
      </c>
      <c r="I60" s="17">
        <v>86.2</v>
      </c>
      <c r="J60" s="17"/>
      <c r="K60" s="17">
        <f t="shared" si="12"/>
        <v>51.72</v>
      </c>
      <c r="L60" s="17">
        <f t="shared" si="13"/>
        <v>80.599999999999994</v>
      </c>
      <c r="M60" s="18">
        <f>RANK(L60,$L$58:$L$61,0)</f>
        <v>3</v>
      </c>
      <c r="N60" s="19" t="s">
        <v>20</v>
      </c>
      <c r="O60" s="19"/>
      <c r="P60" s="20">
        <v>44056</v>
      </c>
    </row>
    <row r="61" spans="1:16" s="2" customFormat="1" ht="24.95" customHeight="1">
      <c r="A61" s="11">
        <v>57</v>
      </c>
      <c r="B61" s="12" t="s">
        <v>89</v>
      </c>
      <c r="C61" s="13" t="s">
        <v>17</v>
      </c>
      <c r="D61" s="14" t="s">
        <v>85</v>
      </c>
      <c r="E61" s="15" t="s">
        <v>86</v>
      </c>
      <c r="F61" s="16">
        <v>10628071803</v>
      </c>
      <c r="G61" s="16">
        <v>110.15</v>
      </c>
      <c r="H61" s="17">
        <f t="shared" si="11"/>
        <v>29.37</v>
      </c>
      <c r="I61" s="17">
        <v>84.4</v>
      </c>
      <c r="J61" s="17"/>
      <c r="K61" s="17">
        <f t="shared" si="12"/>
        <v>50.64</v>
      </c>
      <c r="L61" s="17">
        <f t="shared" si="13"/>
        <v>80.010000000000005</v>
      </c>
      <c r="M61" s="18">
        <f>RANK(L61,$L$58:$L$61,0)</f>
        <v>4</v>
      </c>
      <c r="N61" s="19" t="s">
        <v>20</v>
      </c>
      <c r="O61" s="19"/>
      <c r="P61" s="20">
        <v>44056</v>
      </c>
    </row>
    <row r="62" spans="1:16" s="2" customFormat="1" ht="24.95" customHeight="1">
      <c r="A62" s="11">
        <v>58</v>
      </c>
      <c r="B62" s="12" t="s">
        <v>90</v>
      </c>
      <c r="C62" s="13" t="s">
        <v>17</v>
      </c>
      <c r="D62" s="14" t="s">
        <v>91</v>
      </c>
      <c r="E62" s="15" t="s">
        <v>92</v>
      </c>
      <c r="F62" s="16">
        <v>10629142831</v>
      </c>
      <c r="G62" s="16">
        <v>113</v>
      </c>
      <c r="H62" s="17">
        <f t="shared" si="11"/>
        <v>30.13</v>
      </c>
      <c r="I62" s="17">
        <v>83.7</v>
      </c>
      <c r="J62" s="17"/>
      <c r="K62" s="17">
        <f t="shared" si="12"/>
        <v>50.22</v>
      </c>
      <c r="L62" s="17">
        <f t="shared" si="13"/>
        <v>80.349999999999994</v>
      </c>
      <c r="M62" s="18">
        <f>RANK(L62,$L$62:$L$65,0)</f>
        <v>1</v>
      </c>
      <c r="N62" s="19" t="s">
        <v>20</v>
      </c>
      <c r="O62" s="19"/>
      <c r="P62" s="20">
        <v>44056</v>
      </c>
    </row>
    <row r="63" spans="1:16" s="2" customFormat="1" ht="24.95" customHeight="1">
      <c r="A63" s="11">
        <v>59</v>
      </c>
      <c r="B63" s="12" t="s">
        <v>93</v>
      </c>
      <c r="C63" s="13" t="s">
        <v>17</v>
      </c>
      <c r="D63" s="14" t="s">
        <v>91</v>
      </c>
      <c r="E63" s="15" t="s">
        <v>92</v>
      </c>
      <c r="F63" s="16">
        <v>10629091604</v>
      </c>
      <c r="G63" s="16">
        <v>109.35</v>
      </c>
      <c r="H63" s="17">
        <f t="shared" si="11"/>
        <v>29.16</v>
      </c>
      <c r="I63" s="17">
        <v>84.8</v>
      </c>
      <c r="J63" s="17"/>
      <c r="K63" s="17">
        <f t="shared" si="12"/>
        <v>50.88</v>
      </c>
      <c r="L63" s="17">
        <f t="shared" si="13"/>
        <v>80.040000000000006</v>
      </c>
      <c r="M63" s="18">
        <f>RANK(L63,$L$62:$L$65,0)</f>
        <v>2</v>
      </c>
      <c r="N63" s="19" t="s">
        <v>20</v>
      </c>
      <c r="O63" s="19"/>
      <c r="P63" s="20">
        <v>44056</v>
      </c>
    </row>
    <row r="64" spans="1:16" s="2" customFormat="1" ht="24.95" customHeight="1">
      <c r="A64" s="11">
        <v>60</v>
      </c>
      <c r="B64" s="12" t="s">
        <v>94</v>
      </c>
      <c r="C64" s="13" t="s">
        <v>17</v>
      </c>
      <c r="D64" s="14" t="s">
        <v>91</v>
      </c>
      <c r="E64" s="15" t="s">
        <v>92</v>
      </c>
      <c r="F64" s="16">
        <v>10629112310</v>
      </c>
      <c r="G64" s="16">
        <v>114.9</v>
      </c>
      <c r="H64" s="17">
        <f t="shared" si="11"/>
        <v>30.64</v>
      </c>
      <c r="I64" s="17">
        <v>82.1</v>
      </c>
      <c r="J64" s="17"/>
      <c r="K64" s="17">
        <f t="shared" si="12"/>
        <v>49.26</v>
      </c>
      <c r="L64" s="17">
        <f t="shared" si="13"/>
        <v>79.900000000000006</v>
      </c>
      <c r="M64" s="18">
        <f>RANK(L64,$L$62:$L$65,0)</f>
        <v>3</v>
      </c>
      <c r="N64" s="19" t="s">
        <v>20</v>
      </c>
      <c r="O64" s="19"/>
      <c r="P64" s="20">
        <v>44056</v>
      </c>
    </row>
    <row r="65" spans="1:16" s="2" customFormat="1" ht="24.95" customHeight="1">
      <c r="A65" s="11">
        <v>61</v>
      </c>
      <c r="B65" s="12" t="s">
        <v>95</v>
      </c>
      <c r="C65" s="13" t="s">
        <v>17</v>
      </c>
      <c r="D65" s="14" t="s">
        <v>91</v>
      </c>
      <c r="E65" s="15" t="s">
        <v>92</v>
      </c>
      <c r="F65" s="16">
        <v>10629088317</v>
      </c>
      <c r="G65" s="16">
        <v>109.25</v>
      </c>
      <c r="H65" s="17">
        <f t="shared" si="11"/>
        <v>29.13</v>
      </c>
      <c r="I65" s="17">
        <v>84.6</v>
      </c>
      <c r="J65" s="17"/>
      <c r="K65" s="17">
        <f t="shared" si="12"/>
        <v>50.76</v>
      </c>
      <c r="L65" s="17">
        <f t="shared" si="13"/>
        <v>79.89</v>
      </c>
      <c r="M65" s="18">
        <f>RANK(L65,$L$62:$L$65,0)</f>
        <v>4</v>
      </c>
      <c r="N65" s="19" t="s">
        <v>20</v>
      </c>
      <c r="O65" s="19"/>
      <c r="P65" s="20">
        <v>44056</v>
      </c>
    </row>
    <row r="66" spans="1:16" s="2" customFormat="1" ht="23.25" customHeight="1">
      <c r="A66" s="11">
        <v>62</v>
      </c>
      <c r="B66" s="12" t="s">
        <v>96</v>
      </c>
      <c r="C66" s="13" t="s">
        <v>17</v>
      </c>
      <c r="D66" s="14" t="s">
        <v>97</v>
      </c>
      <c r="E66" s="15" t="s">
        <v>98</v>
      </c>
      <c r="F66" s="16">
        <v>10629120332</v>
      </c>
      <c r="G66" s="16">
        <v>115.2</v>
      </c>
      <c r="H66" s="17">
        <f t="shared" si="11"/>
        <v>30.72</v>
      </c>
      <c r="I66" s="17">
        <v>88.2</v>
      </c>
      <c r="J66" s="17"/>
      <c r="K66" s="17">
        <f t="shared" si="12"/>
        <v>52.92</v>
      </c>
      <c r="L66" s="17">
        <f t="shared" si="13"/>
        <v>83.64</v>
      </c>
      <c r="M66" s="18">
        <f>RANK(L66,$L$66:$L$67,0)</f>
        <v>1</v>
      </c>
      <c r="N66" s="19" t="s">
        <v>20</v>
      </c>
      <c r="O66" s="30" t="s">
        <v>99</v>
      </c>
      <c r="P66" s="20">
        <v>44056</v>
      </c>
    </row>
    <row r="67" spans="1:16" s="2" customFormat="1" ht="42" customHeight="1">
      <c r="A67" s="11">
        <v>63</v>
      </c>
      <c r="B67" s="12" t="s">
        <v>100</v>
      </c>
      <c r="C67" s="13" t="s">
        <v>17</v>
      </c>
      <c r="D67" s="14" t="s">
        <v>97</v>
      </c>
      <c r="E67" s="15" t="s">
        <v>98</v>
      </c>
      <c r="F67" s="16">
        <v>10629114026</v>
      </c>
      <c r="G67" s="16">
        <v>114.55</v>
      </c>
      <c r="H67" s="17">
        <f t="shared" si="11"/>
        <v>30.55</v>
      </c>
      <c r="I67" s="17">
        <v>88.2</v>
      </c>
      <c r="J67" s="17"/>
      <c r="K67" s="17">
        <f t="shared" si="12"/>
        <v>52.92</v>
      </c>
      <c r="L67" s="17">
        <f t="shared" si="13"/>
        <v>83.47</v>
      </c>
      <c r="M67" s="18">
        <f>RANK(L67,$L$66:$L$67,0)</f>
        <v>2</v>
      </c>
      <c r="N67" s="19" t="s">
        <v>20</v>
      </c>
      <c r="O67" s="30"/>
      <c r="P67" s="20">
        <v>44056</v>
      </c>
    </row>
    <row r="68" spans="1:16" s="2" customFormat="1" ht="24.95" customHeight="1">
      <c r="A68" s="11">
        <v>64</v>
      </c>
      <c r="B68" s="12" t="s">
        <v>101</v>
      </c>
      <c r="C68" s="13" t="s">
        <v>17</v>
      </c>
      <c r="D68" s="14" t="s">
        <v>102</v>
      </c>
      <c r="E68" s="15" t="s">
        <v>103</v>
      </c>
      <c r="F68" s="16">
        <v>10628043803</v>
      </c>
      <c r="G68" s="16">
        <v>121</v>
      </c>
      <c r="H68" s="17">
        <f t="shared" ref="H68:H90" si="14">ROUND((G68/150*100*0.4),2)</f>
        <v>32.270000000000003</v>
      </c>
      <c r="I68" s="17">
        <v>88</v>
      </c>
      <c r="J68" s="17"/>
      <c r="K68" s="17">
        <f t="shared" ref="K68:K90" si="15">ROUND((I68*0.6),2)</f>
        <v>52.8</v>
      </c>
      <c r="L68" s="17">
        <f t="shared" ref="L68:L90" si="16">H68+K68</f>
        <v>85.07</v>
      </c>
      <c r="M68" s="18">
        <f>RANK(L68,$L$68:$L$70,0)</f>
        <v>1</v>
      </c>
      <c r="N68" s="19" t="s">
        <v>20</v>
      </c>
      <c r="O68" s="19"/>
      <c r="P68" s="20">
        <v>44056</v>
      </c>
    </row>
    <row r="69" spans="1:16" s="2" customFormat="1" ht="24.95" customHeight="1">
      <c r="A69" s="11">
        <v>65</v>
      </c>
      <c r="B69" s="12" t="s">
        <v>104</v>
      </c>
      <c r="C69" s="13" t="s">
        <v>17</v>
      </c>
      <c r="D69" s="14" t="s">
        <v>102</v>
      </c>
      <c r="E69" s="15" t="s">
        <v>103</v>
      </c>
      <c r="F69" s="16">
        <v>10628034214</v>
      </c>
      <c r="G69" s="16">
        <v>111.4</v>
      </c>
      <c r="H69" s="17">
        <f t="shared" si="14"/>
        <v>29.71</v>
      </c>
      <c r="I69" s="17">
        <v>85.9</v>
      </c>
      <c r="J69" s="17"/>
      <c r="K69" s="17">
        <f t="shared" si="15"/>
        <v>51.54</v>
      </c>
      <c r="L69" s="17">
        <f t="shared" si="16"/>
        <v>81.25</v>
      </c>
      <c r="M69" s="18">
        <f>RANK(L69,$L$68:$L$70,0)</f>
        <v>2</v>
      </c>
      <c r="N69" s="19" t="s">
        <v>20</v>
      </c>
      <c r="O69" s="19"/>
      <c r="P69" s="20">
        <v>44056</v>
      </c>
    </row>
    <row r="70" spans="1:16" s="2" customFormat="1" ht="24.95" customHeight="1">
      <c r="A70" s="11">
        <v>66</v>
      </c>
      <c r="B70" s="12" t="s">
        <v>105</v>
      </c>
      <c r="C70" s="13" t="s">
        <v>17</v>
      </c>
      <c r="D70" s="14" t="s">
        <v>102</v>
      </c>
      <c r="E70" s="15" t="s">
        <v>103</v>
      </c>
      <c r="F70" s="16">
        <v>10628020903</v>
      </c>
      <c r="G70" s="16">
        <v>110.35</v>
      </c>
      <c r="H70" s="17">
        <f t="shared" si="14"/>
        <v>29.43</v>
      </c>
      <c r="I70" s="17">
        <v>85.9</v>
      </c>
      <c r="J70" s="17"/>
      <c r="K70" s="17">
        <f t="shared" si="15"/>
        <v>51.54</v>
      </c>
      <c r="L70" s="17">
        <f t="shared" si="16"/>
        <v>80.97</v>
      </c>
      <c r="M70" s="18">
        <f>RANK(L70,$L$68:$L$70,0)</f>
        <v>3</v>
      </c>
      <c r="N70" s="19" t="s">
        <v>20</v>
      </c>
      <c r="O70" s="19"/>
      <c r="P70" s="20">
        <v>44056</v>
      </c>
    </row>
    <row r="71" spans="1:16" s="2" customFormat="1" ht="24.95" customHeight="1">
      <c r="A71" s="11">
        <v>67</v>
      </c>
      <c r="B71" s="12" t="s">
        <v>106</v>
      </c>
      <c r="C71" s="13" t="s">
        <v>107</v>
      </c>
      <c r="D71" s="14" t="s">
        <v>108</v>
      </c>
      <c r="E71" s="15" t="s">
        <v>109</v>
      </c>
      <c r="F71" s="16">
        <v>10628074105</v>
      </c>
      <c r="G71" s="16">
        <v>106.95</v>
      </c>
      <c r="H71" s="17">
        <f t="shared" si="14"/>
        <v>28.52</v>
      </c>
      <c r="I71" s="17">
        <v>90.5</v>
      </c>
      <c r="J71" s="17"/>
      <c r="K71" s="17">
        <f t="shared" si="15"/>
        <v>54.3</v>
      </c>
      <c r="L71" s="17">
        <f t="shared" si="16"/>
        <v>82.82</v>
      </c>
      <c r="M71" s="18">
        <f t="shared" ref="M71:M80" si="17">RANK(L71,$L$71:$L$80,0)</f>
        <v>1</v>
      </c>
      <c r="N71" s="19" t="s">
        <v>20</v>
      </c>
      <c r="O71" s="19"/>
      <c r="P71" s="20">
        <v>44056</v>
      </c>
    </row>
    <row r="72" spans="1:16" s="2" customFormat="1" ht="24.95" customHeight="1">
      <c r="A72" s="11">
        <v>68</v>
      </c>
      <c r="B72" s="12" t="s">
        <v>110</v>
      </c>
      <c r="C72" s="13" t="s">
        <v>107</v>
      </c>
      <c r="D72" s="14" t="s">
        <v>108</v>
      </c>
      <c r="E72" s="15" t="s">
        <v>109</v>
      </c>
      <c r="F72" s="16">
        <v>10628043302</v>
      </c>
      <c r="G72" s="16">
        <v>104.3</v>
      </c>
      <c r="H72" s="17">
        <f t="shared" si="14"/>
        <v>27.81</v>
      </c>
      <c r="I72" s="17">
        <v>88.6</v>
      </c>
      <c r="J72" s="17"/>
      <c r="K72" s="17">
        <f t="shared" si="15"/>
        <v>53.16</v>
      </c>
      <c r="L72" s="17">
        <f t="shared" si="16"/>
        <v>80.97</v>
      </c>
      <c r="M72" s="18">
        <f t="shared" si="17"/>
        <v>2</v>
      </c>
      <c r="N72" s="19" t="s">
        <v>20</v>
      </c>
      <c r="O72" s="19"/>
      <c r="P72" s="20">
        <v>44056</v>
      </c>
    </row>
    <row r="73" spans="1:16" s="2" customFormat="1" ht="24.95" customHeight="1">
      <c r="A73" s="11">
        <v>69</v>
      </c>
      <c r="B73" s="12" t="s">
        <v>111</v>
      </c>
      <c r="C73" s="13" t="s">
        <v>107</v>
      </c>
      <c r="D73" s="14" t="s">
        <v>108</v>
      </c>
      <c r="E73" s="15" t="s">
        <v>109</v>
      </c>
      <c r="F73" s="16">
        <v>10628062705</v>
      </c>
      <c r="G73" s="16">
        <v>102.95</v>
      </c>
      <c r="H73" s="17">
        <f t="shared" si="14"/>
        <v>27.45</v>
      </c>
      <c r="I73" s="17">
        <v>88.8</v>
      </c>
      <c r="J73" s="17"/>
      <c r="K73" s="17">
        <f t="shared" si="15"/>
        <v>53.28</v>
      </c>
      <c r="L73" s="17">
        <f t="shared" si="16"/>
        <v>80.73</v>
      </c>
      <c r="M73" s="18">
        <f t="shared" si="17"/>
        <v>3</v>
      </c>
      <c r="N73" s="19" t="s">
        <v>20</v>
      </c>
      <c r="O73" s="19"/>
      <c r="P73" s="20">
        <v>44056</v>
      </c>
    </row>
    <row r="74" spans="1:16" s="2" customFormat="1" ht="24.95" customHeight="1">
      <c r="A74" s="11">
        <v>70</v>
      </c>
      <c r="B74" s="12" t="s">
        <v>112</v>
      </c>
      <c r="C74" s="13" t="s">
        <v>107</v>
      </c>
      <c r="D74" s="14" t="s">
        <v>108</v>
      </c>
      <c r="E74" s="15" t="s">
        <v>109</v>
      </c>
      <c r="F74" s="16">
        <v>10628040822</v>
      </c>
      <c r="G74" s="16">
        <v>106.55</v>
      </c>
      <c r="H74" s="17">
        <f t="shared" si="14"/>
        <v>28.41</v>
      </c>
      <c r="I74" s="17">
        <v>86.2</v>
      </c>
      <c r="J74" s="17"/>
      <c r="K74" s="17">
        <f t="shared" si="15"/>
        <v>51.72</v>
      </c>
      <c r="L74" s="17">
        <f t="shared" si="16"/>
        <v>80.13</v>
      </c>
      <c r="M74" s="18">
        <f t="shared" si="17"/>
        <v>4</v>
      </c>
      <c r="N74" s="19" t="s">
        <v>20</v>
      </c>
      <c r="O74" s="19"/>
      <c r="P74" s="20">
        <v>44056</v>
      </c>
    </row>
    <row r="75" spans="1:16" s="2" customFormat="1" ht="24.95" customHeight="1">
      <c r="A75" s="11">
        <v>71</v>
      </c>
      <c r="B75" s="12" t="s">
        <v>113</v>
      </c>
      <c r="C75" s="13" t="s">
        <v>107</v>
      </c>
      <c r="D75" s="14" t="s">
        <v>108</v>
      </c>
      <c r="E75" s="15" t="s">
        <v>109</v>
      </c>
      <c r="F75" s="16">
        <v>10628040523</v>
      </c>
      <c r="G75" s="16">
        <v>107.85</v>
      </c>
      <c r="H75" s="17">
        <f t="shared" si="14"/>
        <v>28.76</v>
      </c>
      <c r="I75" s="17">
        <v>85.6</v>
      </c>
      <c r="J75" s="17"/>
      <c r="K75" s="17">
        <f t="shared" si="15"/>
        <v>51.36</v>
      </c>
      <c r="L75" s="17">
        <f t="shared" si="16"/>
        <v>80.12</v>
      </c>
      <c r="M75" s="18">
        <f t="shared" si="17"/>
        <v>5</v>
      </c>
      <c r="N75" s="19" t="s">
        <v>20</v>
      </c>
      <c r="O75" s="19"/>
      <c r="P75" s="20">
        <v>44056</v>
      </c>
    </row>
    <row r="76" spans="1:16" s="2" customFormat="1" ht="24.95" customHeight="1">
      <c r="A76" s="11">
        <v>72</v>
      </c>
      <c r="B76" s="12" t="s">
        <v>114</v>
      </c>
      <c r="C76" s="13" t="s">
        <v>107</v>
      </c>
      <c r="D76" s="14" t="s">
        <v>108</v>
      </c>
      <c r="E76" s="15" t="s">
        <v>109</v>
      </c>
      <c r="F76" s="16">
        <v>10628010427</v>
      </c>
      <c r="G76" s="16">
        <v>107.15</v>
      </c>
      <c r="H76" s="17">
        <f t="shared" si="14"/>
        <v>28.57</v>
      </c>
      <c r="I76" s="17">
        <v>85.8</v>
      </c>
      <c r="J76" s="17"/>
      <c r="K76" s="17">
        <f t="shared" si="15"/>
        <v>51.48</v>
      </c>
      <c r="L76" s="17">
        <f t="shared" si="16"/>
        <v>80.05</v>
      </c>
      <c r="M76" s="18">
        <f t="shared" si="17"/>
        <v>6</v>
      </c>
      <c r="N76" s="19" t="s">
        <v>20</v>
      </c>
      <c r="O76" s="19"/>
      <c r="P76" s="20">
        <v>44056</v>
      </c>
    </row>
    <row r="77" spans="1:16" s="2" customFormat="1" ht="24.95" customHeight="1">
      <c r="A77" s="11">
        <v>73</v>
      </c>
      <c r="B77" s="12" t="s">
        <v>115</v>
      </c>
      <c r="C77" s="13" t="s">
        <v>107</v>
      </c>
      <c r="D77" s="14" t="s">
        <v>108</v>
      </c>
      <c r="E77" s="15" t="s">
        <v>109</v>
      </c>
      <c r="F77" s="16">
        <v>10628014224</v>
      </c>
      <c r="G77" s="16">
        <v>106.5</v>
      </c>
      <c r="H77" s="17">
        <f t="shared" si="14"/>
        <v>28.4</v>
      </c>
      <c r="I77" s="17">
        <v>85</v>
      </c>
      <c r="J77" s="17"/>
      <c r="K77" s="17">
        <f t="shared" si="15"/>
        <v>51</v>
      </c>
      <c r="L77" s="17">
        <f t="shared" si="16"/>
        <v>79.400000000000006</v>
      </c>
      <c r="M77" s="18">
        <f t="shared" si="17"/>
        <v>7</v>
      </c>
      <c r="N77" s="19" t="s">
        <v>20</v>
      </c>
      <c r="O77" s="19"/>
      <c r="P77" s="20">
        <v>44056</v>
      </c>
    </row>
    <row r="78" spans="1:16" s="2" customFormat="1" ht="24.95" customHeight="1">
      <c r="A78" s="11">
        <v>74</v>
      </c>
      <c r="B78" s="12" t="s">
        <v>116</v>
      </c>
      <c r="C78" s="13" t="s">
        <v>107</v>
      </c>
      <c r="D78" s="14" t="s">
        <v>108</v>
      </c>
      <c r="E78" s="15" t="s">
        <v>109</v>
      </c>
      <c r="F78" s="16">
        <v>10628030511</v>
      </c>
      <c r="G78" s="16">
        <v>103.15</v>
      </c>
      <c r="H78" s="17">
        <f t="shared" si="14"/>
        <v>27.51</v>
      </c>
      <c r="I78" s="17">
        <v>86.4</v>
      </c>
      <c r="J78" s="17"/>
      <c r="K78" s="17">
        <f t="shared" si="15"/>
        <v>51.84</v>
      </c>
      <c r="L78" s="17">
        <f t="shared" si="16"/>
        <v>79.349999999999994</v>
      </c>
      <c r="M78" s="18">
        <f t="shared" si="17"/>
        <v>8</v>
      </c>
      <c r="N78" s="19" t="s">
        <v>20</v>
      </c>
      <c r="O78" s="19"/>
      <c r="P78" s="20">
        <v>44056</v>
      </c>
    </row>
    <row r="79" spans="1:16" s="2" customFormat="1" ht="24.95" customHeight="1">
      <c r="A79" s="11">
        <v>75</v>
      </c>
      <c r="B79" s="12" t="s">
        <v>117</v>
      </c>
      <c r="C79" s="13" t="s">
        <v>107</v>
      </c>
      <c r="D79" s="14" t="s">
        <v>108</v>
      </c>
      <c r="E79" s="15" t="s">
        <v>109</v>
      </c>
      <c r="F79" s="16">
        <v>10628035323</v>
      </c>
      <c r="G79" s="16">
        <v>102.45</v>
      </c>
      <c r="H79" s="17">
        <f t="shared" si="14"/>
        <v>27.32</v>
      </c>
      <c r="I79" s="17">
        <v>86.4</v>
      </c>
      <c r="J79" s="17"/>
      <c r="K79" s="17">
        <f t="shared" si="15"/>
        <v>51.84</v>
      </c>
      <c r="L79" s="17">
        <f t="shared" si="16"/>
        <v>79.16</v>
      </c>
      <c r="M79" s="18">
        <f t="shared" si="17"/>
        <v>9</v>
      </c>
      <c r="N79" s="19" t="s">
        <v>20</v>
      </c>
      <c r="O79" s="19"/>
      <c r="P79" s="20">
        <v>44056</v>
      </c>
    </row>
    <row r="80" spans="1:16" s="2" customFormat="1" ht="24.95" customHeight="1">
      <c r="A80" s="11">
        <v>76</v>
      </c>
      <c r="B80" s="12" t="s">
        <v>118</v>
      </c>
      <c r="C80" s="13" t="s">
        <v>107</v>
      </c>
      <c r="D80" s="14" t="s">
        <v>108</v>
      </c>
      <c r="E80" s="15" t="s">
        <v>109</v>
      </c>
      <c r="F80" s="16">
        <v>10628011203</v>
      </c>
      <c r="G80" s="16">
        <v>104.25</v>
      </c>
      <c r="H80" s="17">
        <f t="shared" si="14"/>
        <v>27.8</v>
      </c>
      <c r="I80" s="17">
        <v>84.8</v>
      </c>
      <c r="J80" s="17"/>
      <c r="K80" s="17">
        <f t="shared" si="15"/>
        <v>50.88</v>
      </c>
      <c r="L80" s="17">
        <f t="shared" si="16"/>
        <v>78.680000000000007</v>
      </c>
      <c r="M80" s="18">
        <f t="shared" si="17"/>
        <v>10</v>
      </c>
      <c r="N80" s="19" t="s">
        <v>20</v>
      </c>
      <c r="O80" s="19"/>
      <c r="P80" s="20">
        <v>44056</v>
      </c>
    </row>
    <row r="81" spans="1:16" s="2" customFormat="1" ht="24.95" customHeight="1">
      <c r="A81" s="11">
        <v>77</v>
      </c>
      <c r="B81" s="12" t="s">
        <v>119</v>
      </c>
      <c r="C81" s="13" t="s">
        <v>107</v>
      </c>
      <c r="D81" s="14" t="s">
        <v>108</v>
      </c>
      <c r="E81" s="15" t="s">
        <v>120</v>
      </c>
      <c r="F81" s="16">
        <v>10629093424</v>
      </c>
      <c r="G81" s="16">
        <v>106.7</v>
      </c>
      <c r="H81" s="17">
        <f t="shared" si="14"/>
        <v>28.45</v>
      </c>
      <c r="I81" s="17">
        <v>87.42</v>
      </c>
      <c r="J81" s="17"/>
      <c r="K81" s="17">
        <f t="shared" si="15"/>
        <v>52.45</v>
      </c>
      <c r="L81" s="17">
        <f t="shared" si="16"/>
        <v>80.900000000000006</v>
      </c>
      <c r="M81" s="18">
        <f t="shared" ref="M81:M90" si="18">RANK(L81,$L$81:$L$90,0)</f>
        <v>1</v>
      </c>
      <c r="N81" s="19" t="s">
        <v>20</v>
      </c>
      <c r="O81" s="19"/>
      <c r="P81" s="20">
        <v>44056</v>
      </c>
    </row>
    <row r="82" spans="1:16" s="2" customFormat="1" ht="24.95" customHeight="1">
      <c r="A82" s="11">
        <v>78</v>
      </c>
      <c r="B82" s="12" t="s">
        <v>121</v>
      </c>
      <c r="C82" s="13" t="s">
        <v>107</v>
      </c>
      <c r="D82" s="14" t="s">
        <v>108</v>
      </c>
      <c r="E82" s="15" t="s">
        <v>120</v>
      </c>
      <c r="F82" s="16">
        <v>10629113626</v>
      </c>
      <c r="G82" s="16">
        <v>103.1</v>
      </c>
      <c r="H82" s="17">
        <f t="shared" si="14"/>
        <v>27.49</v>
      </c>
      <c r="I82" s="17">
        <v>87.6</v>
      </c>
      <c r="J82" s="17"/>
      <c r="K82" s="17">
        <f t="shared" si="15"/>
        <v>52.56</v>
      </c>
      <c r="L82" s="17">
        <f t="shared" si="16"/>
        <v>80.05</v>
      </c>
      <c r="M82" s="18">
        <f t="shared" si="18"/>
        <v>2</v>
      </c>
      <c r="N82" s="19" t="s">
        <v>20</v>
      </c>
      <c r="O82" s="19"/>
      <c r="P82" s="20">
        <v>44056</v>
      </c>
    </row>
    <row r="83" spans="1:16" s="2" customFormat="1" ht="24.95" customHeight="1">
      <c r="A83" s="11">
        <v>79</v>
      </c>
      <c r="B83" s="12" t="s">
        <v>122</v>
      </c>
      <c r="C83" s="13" t="s">
        <v>107</v>
      </c>
      <c r="D83" s="14" t="s">
        <v>108</v>
      </c>
      <c r="E83" s="15" t="s">
        <v>120</v>
      </c>
      <c r="F83" s="16">
        <v>10629081831</v>
      </c>
      <c r="G83" s="16">
        <v>109.1</v>
      </c>
      <c r="H83" s="17">
        <f t="shared" si="14"/>
        <v>29.09</v>
      </c>
      <c r="I83" s="17">
        <v>84.6</v>
      </c>
      <c r="J83" s="17"/>
      <c r="K83" s="17">
        <f t="shared" si="15"/>
        <v>50.76</v>
      </c>
      <c r="L83" s="17">
        <f t="shared" si="16"/>
        <v>79.849999999999994</v>
      </c>
      <c r="M83" s="18">
        <f t="shared" si="18"/>
        <v>3</v>
      </c>
      <c r="N83" s="19" t="s">
        <v>20</v>
      </c>
      <c r="O83" s="19"/>
      <c r="P83" s="20">
        <v>44056</v>
      </c>
    </row>
    <row r="84" spans="1:16" s="2" customFormat="1" ht="24.95" customHeight="1">
      <c r="A84" s="11">
        <v>80</v>
      </c>
      <c r="B84" s="12" t="s">
        <v>123</v>
      </c>
      <c r="C84" s="13" t="s">
        <v>107</v>
      </c>
      <c r="D84" s="14" t="s">
        <v>108</v>
      </c>
      <c r="E84" s="15" t="s">
        <v>120</v>
      </c>
      <c r="F84" s="16">
        <v>10629143723</v>
      </c>
      <c r="G84" s="16">
        <v>103.25</v>
      </c>
      <c r="H84" s="17">
        <f t="shared" si="14"/>
        <v>27.53</v>
      </c>
      <c r="I84" s="17">
        <v>87.2</v>
      </c>
      <c r="J84" s="17"/>
      <c r="K84" s="17">
        <f t="shared" si="15"/>
        <v>52.32</v>
      </c>
      <c r="L84" s="17">
        <f t="shared" si="16"/>
        <v>79.849999999999994</v>
      </c>
      <c r="M84" s="18">
        <f t="shared" si="18"/>
        <v>3</v>
      </c>
      <c r="N84" s="19" t="s">
        <v>20</v>
      </c>
      <c r="O84" s="19"/>
      <c r="P84" s="20">
        <v>44056</v>
      </c>
    </row>
    <row r="85" spans="1:16" s="2" customFormat="1" ht="24.95" customHeight="1">
      <c r="A85" s="11">
        <v>81</v>
      </c>
      <c r="B85" s="12" t="s">
        <v>124</v>
      </c>
      <c r="C85" s="13" t="s">
        <v>107</v>
      </c>
      <c r="D85" s="14" t="s">
        <v>108</v>
      </c>
      <c r="E85" s="15" t="s">
        <v>120</v>
      </c>
      <c r="F85" s="16">
        <v>10629081516</v>
      </c>
      <c r="G85" s="16">
        <v>102.25</v>
      </c>
      <c r="H85" s="17">
        <f t="shared" si="14"/>
        <v>27.27</v>
      </c>
      <c r="I85" s="17">
        <v>86.91</v>
      </c>
      <c r="J85" s="17"/>
      <c r="K85" s="17">
        <f t="shared" si="15"/>
        <v>52.15</v>
      </c>
      <c r="L85" s="17">
        <f t="shared" si="16"/>
        <v>79.42</v>
      </c>
      <c r="M85" s="18">
        <f t="shared" si="18"/>
        <v>5</v>
      </c>
      <c r="N85" s="19" t="s">
        <v>20</v>
      </c>
      <c r="O85" s="19"/>
      <c r="P85" s="20">
        <v>44056</v>
      </c>
    </row>
    <row r="86" spans="1:16" s="2" customFormat="1" ht="24.95" customHeight="1">
      <c r="A86" s="11">
        <v>82</v>
      </c>
      <c r="B86" s="12" t="s">
        <v>125</v>
      </c>
      <c r="C86" s="13" t="s">
        <v>107</v>
      </c>
      <c r="D86" s="14" t="s">
        <v>108</v>
      </c>
      <c r="E86" s="15" t="s">
        <v>120</v>
      </c>
      <c r="F86" s="16">
        <v>10629082729</v>
      </c>
      <c r="G86" s="16">
        <v>103.4</v>
      </c>
      <c r="H86" s="17">
        <f t="shared" si="14"/>
        <v>27.57</v>
      </c>
      <c r="I86" s="17">
        <v>86.25</v>
      </c>
      <c r="J86" s="17"/>
      <c r="K86" s="17">
        <f t="shared" si="15"/>
        <v>51.75</v>
      </c>
      <c r="L86" s="17">
        <f t="shared" si="16"/>
        <v>79.319999999999993</v>
      </c>
      <c r="M86" s="18">
        <f t="shared" si="18"/>
        <v>6</v>
      </c>
      <c r="N86" s="19" t="s">
        <v>20</v>
      </c>
      <c r="O86" s="19"/>
      <c r="P86" s="20">
        <v>44056</v>
      </c>
    </row>
    <row r="87" spans="1:16" s="2" customFormat="1" ht="24.95" customHeight="1">
      <c r="A87" s="11">
        <v>83</v>
      </c>
      <c r="B87" s="12" t="s">
        <v>126</v>
      </c>
      <c r="C87" s="13" t="s">
        <v>107</v>
      </c>
      <c r="D87" s="14" t="s">
        <v>108</v>
      </c>
      <c r="E87" s="15" t="s">
        <v>120</v>
      </c>
      <c r="F87" s="16">
        <v>10629082314</v>
      </c>
      <c r="G87" s="16">
        <v>105.15</v>
      </c>
      <c r="H87" s="17">
        <f t="shared" si="14"/>
        <v>28.04</v>
      </c>
      <c r="I87" s="17">
        <v>84.4</v>
      </c>
      <c r="J87" s="17"/>
      <c r="K87" s="17">
        <f t="shared" si="15"/>
        <v>50.64</v>
      </c>
      <c r="L87" s="17">
        <f t="shared" si="16"/>
        <v>78.680000000000007</v>
      </c>
      <c r="M87" s="18">
        <f t="shared" si="18"/>
        <v>7</v>
      </c>
      <c r="N87" s="19" t="s">
        <v>20</v>
      </c>
      <c r="O87" s="19"/>
      <c r="P87" s="20">
        <v>44056</v>
      </c>
    </row>
    <row r="88" spans="1:16" s="2" customFormat="1" ht="24.95" customHeight="1">
      <c r="A88" s="11">
        <v>84</v>
      </c>
      <c r="B88" s="12" t="s">
        <v>127</v>
      </c>
      <c r="C88" s="13" t="s">
        <v>107</v>
      </c>
      <c r="D88" s="14" t="s">
        <v>108</v>
      </c>
      <c r="E88" s="15" t="s">
        <v>120</v>
      </c>
      <c r="F88" s="16">
        <v>10629091932</v>
      </c>
      <c r="G88" s="16">
        <v>108.5</v>
      </c>
      <c r="H88" s="17">
        <f t="shared" si="14"/>
        <v>28.93</v>
      </c>
      <c r="I88" s="17">
        <v>82.9</v>
      </c>
      <c r="J88" s="17"/>
      <c r="K88" s="17">
        <f t="shared" si="15"/>
        <v>49.74</v>
      </c>
      <c r="L88" s="17">
        <f t="shared" si="16"/>
        <v>78.67</v>
      </c>
      <c r="M88" s="18">
        <f t="shared" si="18"/>
        <v>8</v>
      </c>
      <c r="N88" s="19" t="s">
        <v>20</v>
      </c>
      <c r="O88" s="19"/>
      <c r="P88" s="20">
        <v>44056</v>
      </c>
    </row>
    <row r="89" spans="1:16" s="2" customFormat="1" ht="24.95" customHeight="1">
      <c r="A89" s="11">
        <v>85</v>
      </c>
      <c r="B89" s="12" t="s">
        <v>128</v>
      </c>
      <c r="C89" s="13" t="s">
        <v>107</v>
      </c>
      <c r="D89" s="14" t="s">
        <v>108</v>
      </c>
      <c r="E89" s="15" t="s">
        <v>120</v>
      </c>
      <c r="F89" s="16">
        <v>10629131617</v>
      </c>
      <c r="G89" s="16">
        <v>105.2</v>
      </c>
      <c r="H89" s="17">
        <f t="shared" si="14"/>
        <v>28.05</v>
      </c>
      <c r="I89" s="17">
        <v>83.6</v>
      </c>
      <c r="J89" s="17"/>
      <c r="K89" s="17">
        <f t="shared" si="15"/>
        <v>50.16</v>
      </c>
      <c r="L89" s="17">
        <f t="shared" si="16"/>
        <v>78.209999999999994</v>
      </c>
      <c r="M89" s="18">
        <f t="shared" si="18"/>
        <v>9</v>
      </c>
      <c r="N89" s="19" t="s">
        <v>20</v>
      </c>
      <c r="O89" s="19"/>
      <c r="P89" s="20">
        <v>44056</v>
      </c>
    </row>
    <row r="90" spans="1:16" s="2" customFormat="1" ht="24.95" customHeight="1">
      <c r="A90" s="11">
        <v>86</v>
      </c>
      <c r="B90" s="12" t="s">
        <v>129</v>
      </c>
      <c r="C90" s="13" t="s">
        <v>107</v>
      </c>
      <c r="D90" s="14" t="s">
        <v>108</v>
      </c>
      <c r="E90" s="15" t="s">
        <v>120</v>
      </c>
      <c r="F90" s="16">
        <v>10629132427</v>
      </c>
      <c r="G90" s="16">
        <v>103.85</v>
      </c>
      <c r="H90" s="17">
        <f t="shared" si="14"/>
        <v>27.69</v>
      </c>
      <c r="I90" s="17">
        <v>83.7</v>
      </c>
      <c r="J90" s="17"/>
      <c r="K90" s="17">
        <f t="shared" si="15"/>
        <v>50.22</v>
      </c>
      <c r="L90" s="17">
        <f t="shared" si="16"/>
        <v>77.91</v>
      </c>
      <c r="M90" s="18">
        <f t="shared" si="18"/>
        <v>10</v>
      </c>
      <c r="N90" s="19" t="s">
        <v>20</v>
      </c>
      <c r="O90" s="19"/>
      <c r="P90" s="20">
        <v>44056</v>
      </c>
    </row>
    <row r="91" spans="1:16" s="2" customFormat="1" ht="24.95" customHeight="1">
      <c r="A91" s="11">
        <v>87</v>
      </c>
      <c r="B91" s="12" t="s">
        <v>130</v>
      </c>
      <c r="C91" s="13" t="s">
        <v>107</v>
      </c>
      <c r="D91" s="14" t="s">
        <v>108</v>
      </c>
      <c r="E91" s="15" t="s">
        <v>131</v>
      </c>
      <c r="F91" s="16">
        <v>10628044008</v>
      </c>
      <c r="G91" s="16">
        <v>110.65</v>
      </c>
      <c r="H91" s="17">
        <f t="shared" ref="H91:H110" si="19">ROUND((G91/150*100*0.4),2)</f>
        <v>29.51</v>
      </c>
      <c r="I91" s="17">
        <v>86.4</v>
      </c>
      <c r="J91" s="17"/>
      <c r="K91" s="17">
        <f t="shared" ref="K91:K110" si="20">ROUND((I91*0.6),2)</f>
        <v>51.84</v>
      </c>
      <c r="L91" s="17">
        <f t="shared" ref="L91:L110" si="21">H91+K91</f>
        <v>81.349999999999994</v>
      </c>
      <c r="M91" s="18">
        <f t="shared" ref="M91:M100" si="22">RANK(L91,$L$91:$L$100,0)</f>
        <v>1</v>
      </c>
      <c r="N91" s="19" t="s">
        <v>20</v>
      </c>
      <c r="O91" s="19"/>
      <c r="P91" s="20">
        <v>44056</v>
      </c>
    </row>
    <row r="92" spans="1:16" s="2" customFormat="1" ht="24.95" customHeight="1">
      <c r="A92" s="11">
        <v>88</v>
      </c>
      <c r="B92" s="12" t="s">
        <v>132</v>
      </c>
      <c r="C92" s="13" t="s">
        <v>107</v>
      </c>
      <c r="D92" s="14" t="s">
        <v>108</v>
      </c>
      <c r="E92" s="15" t="s">
        <v>131</v>
      </c>
      <c r="F92" s="16">
        <v>10628010612</v>
      </c>
      <c r="G92" s="16">
        <v>107.05</v>
      </c>
      <c r="H92" s="17">
        <f t="shared" si="19"/>
        <v>28.55</v>
      </c>
      <c r="I92" s="17">
        <v>87.8</v>
      </c>
      <c r="J92" s="17"/>
      <c r="K92" s="17">
        <f t="shared" si="20"/>
        <v>52.68</v>
      </c>
      <c r="L92" s="17">
        <f t="shared" si="21"/>
        <v>81.23</v>
      </c>
      <c r="M92" s="18">
        <f t="shared" si="22"/>
        <v>2</v>
      </c>
      <c r="N92" s="19" t="s">
        <v>20</v>
      </c>
      <c r="O92" s="19"/>
      <c r="P92" s="20">
        <v>44056</v>
      </c>
    </row>
    <row r="93" spans="1:16" s="2" customFormat="1" ht="24.95" customHeight="1">
      <c r="A93" s="11">
        <v>89</v>
      </c>
      <c r="B93" s="12" t="s">
        <v>133</v>
      </c>
      <c r="C93" s="13" t="s">
        <v>107</v>
      </c>
      <c r="D93" s="14" t="s">
        <v>108</v>
      </c>
      <c r="E93" s="15" t="s">
        <v>131</v>
      </c>
      <c r="F93" s="16">
        <v>10628043614</v>
      </c>
      <c r="G93" s="16">
        <v>103.8</v>
      </c>
      <c r="H93" s="17">
        <f t="shared" si="19"/>
        <v>27.68</v>
      </c>
      <c r="I93" s="17">
        <v>86.4</v>
      </c>
      <c r="J93" s="17"/>
      <c r="K93" s="17">
        <f t="shared" si="20"/>
        <v>51.84</v>
      </c>
      <c r="L93" s="17">
        <f t="shared" si="21"/>
        <v>79.52</v>
      </c>
      <c r="M93" s="18">
        <f t="shared" si="22"/>
        <v>3</v>
      </c>
      <c r="N93" s="19" t="s">
        <v>20</v>
      </c>
      <c r="O93" s="19"/>
      <c r="P93" s="20">
        <v>44056</v>
      </c>
    </row>
    <row r="94" spans="1:16" s="2" customFormat="1" ht="24.95" customHeight="1">
      <c r="A94" s="11">
        <v>90</v>
      </c>
      <c r="B94" s="12" t="s">
        <v>134</v>
      </c>
      <c r="C94" s="13" t="s">
        <v>107</v>
      </c>
      <c r="D94" s="14" t="s">
        <v>108</v>
      </c>
      <c r="E94" s="15" t="s">
        <v>131</v>
      </c>
      <c r="F94" s="16">
        <v>10628040724</v>
      </c>
      <c r="G94" s="16">
        <v>105.05</v>
      </c>
      <c r="H94" s="17">
        <f t="shared" si="19"/>
        <v>28.01</v>
      </c>
      <c r="I94" s="17">
        <v>85.8</v>
      </c>
      <c r="J94" s="17"/>
      <c r="K94" s="17">
        <f t="shared" si="20"/>
        <v>51.48</v>
      </c>
      <c r="L94" s="17">
        <f t="shared" si="21"/>
        <v>79.489999999999995</v>
      </c>
      <c r="M94" s="18">
        <f t="shared" si="22"/>
        <v>4</v>
      </c>
      <c r="N94" s="19" t="s">
        <v>20</v>
      </c>
      <c r="O94" s="19"/>
      <c r="P94" s="20">
        <v>44056</v>
      </c>
    </row>
    <row r="95" spans="1:16" s="2" customFormat="1" ht="24.95" customHeight="1">
      <c r="A95" s="11">
        <v>91</v>
      </c>
      <c r="B95" s="12" t="s">
        <v>135</v>
      </c>
      <c r="C95" s="13" t="s">
        <v>107</v>
      </c>
      <c r="D95" s="14" t="s">
        <v>108</v>
      </c>
      <c r="E95" s="15" t="s">
        <v>131</v>
      </c>
      <c r="F95" s="16">
        <v>10628035404</v>
      </c>
      <c r="G95" s="16">
        <v>103.45</v>
      </c>
      <c r="H95" s="17">
        <f t="shared" si="19"/>
        <v>27.59</v>
      </c>
      <c r="I95" s="17">
        <v>86</v>
      </c>
      <c r="J95" s="17"/>
      <c r="K95" s="17">
        <f t="shared" si="20"/>
        <v>51.6</v>
      </c>
      <c r="L95" s="17">
        <f t="shared" si="21"/>
        <v>79.19</v>
      </c>
      <c r="M95" s="18">
        <f t="shared" si="22"/>
        <v>5</v>
      </c>
      <c r="N95" s="19" t="s">
        <v>20</v>
      </c>
      <c r="O95" s="19"/>
      <c r="P95" s="20">
        <v>44056</v>
      </c>
    </row>
    <row r="96" spans="1:16" s="2" customFormat="1" ht="24.95" customHeight="1">
      <c r="A96" s="11">
        <v>92</v>
      </c>
      <c r="B96" s="12" t="s">
        <v>136</v>
      </c>
      <c r="C96" s="13" t="s">
        <v>107</v>
      </c>
      <c r="D96" s="14" t="s">
        <v>108</v>
      </c>
      <c r="E96" s="15" t="s">
        <v>131</v>
      </c>
      <c r="F96" s="16">
        <v>10628031423</v>
      </c>
      <c r="G96" s="16">
        <v>106.9</v>
      </c>
      <c r="H96" s="17">
        <f t="shared" si="19"/>
        <v>28.51</v>
      </c>
      <c r="I96" s="17">
        <v>83.6</v>
      </c>
      <c r="J96" s="17"/>
      <c r="K96" s="17">
        <f t="shared" si="20"/>
        <v>50.16</v>
      </c>
      <c r="L96" s="17">
        <f t="shared" si="21"/>
        <v>78.67</v>
      </c>
      <c r="M96" s="18">
        <f t="shared" si="22"/>
        <v>6</v>
      </c>
      <c r="N96" s="19" t="s">
        <v>20</v>
      </c>
      <c r="O96" s="19"/>
      <c r="P96" s="20">
        <v>44056</v>
      </c>
    </row>
    <row r="97" spans="1:16" s="2" customFormat="1" ht="24.95" customHeight="1">
      <c r="A97" s="11">
        <v>93</v>
      </c>
      <c r="B97" s="12" t="s">
        <v>137</v>
      </c>
      <c r="C97" s="13" t="s">
        <v>107</v>
      </c>
      <c r="D97" s="14" t="s">
        <v>108</v>
      </c>
      <c r="E97" s="15" t="s">
        <v>131</v>
      </c>
      <c r="F97" s="16">
        <v>10628040730</v>
      </c>
      <c r="G97" s="16">
        <v>103.6</v>
      </c>
      <c r="H97" s="17">
        <f t="shared" si="19"/>
        <v>27.63</v>
      </c>
      <c r="I97" s="17">
        <v>84.8</v>
      </c>
      <c r="J97" s="17"/>
      <c r="K97" s="17">
        <f t="shared" si="20"/>
        <v>50.88</v>
      </c>
      <c r="L97" s="17">
        <f t="shared" si="21"/>
        <v>78.510000000000005</v>
      </c>
      <c r="M97" s="18">
        <f t="shared" si="22"/>
        <v>7</v>
      </c>
      <c r="N97" s="19" t="s">
        <v>20</v>
      </c>
      <c r="O97" s="19"/>
      <c r="P97" s="20">
        <v>44056</v>
      </c>
    </row>
    <row r="98" spans="1:16" s="2" customFormat="1" ht="24.95" customHeight="1">
      <c r="A98" s="11">
        <v>94</v>
      </c>
      <c r="B98" s="12" t="s">
        <v>138</v>
      </c>
      <c r="C98" s="13" t="s">
        <v>107</v>
      </c>
      <c r="D98" s="14" t="s">
        <v>108</v>
      </c>
      <c r="E98" s="15" t="s">
        <v>131</v>
      </c>
      <c r="F98" s="16">
        <v>10628073930</v>
      </c>
      <c r="G98" s="16">
        <v>107.35</v>
      </c>
      <c r="H98" s="17">
        <f t="shared" si="19"/>
        <v>28.63</v>
      </c>
      <c r="I98" s="17">
        <v>83</v>
      </c>
      <c r="J98" s="17"/>
      <c r="K98" s="17">
        <f t="shared" si="20"/>
        <v>49.8</v>
      </c>
      <c r="L98" s="17">
        <f t="shared" si="21"/>
        <v>78.430000000000007</v>
      </c>
      <c r="M98" s="18">
        <f t="shared" si="22"/>
        <v>8</v>
      </c>
      <c r="N98" s="19" t="s">
        <v>20</v>
      </c>
      <c r="O98" s="19"/>
      <c r="P98" s="20">
        <v>44056</v>
      </c>
    </row>
    <row r="99" spans="1:16" s="2" customFormat="1" ht="24.95" customHeight="1">
      <c r="A99" s="11">
        <v>95</v>
      </c>
      <c r="B99" s="12" t="s">
        <v>139</v>
      </c>
      <c r="C99" s="13" t="s">
        <v>107</v>
      </c>
      <c r="D99" s="14" t="s">
        <v>108</v>
      </c>
      <c r="E99" s="15" t="s">
        <v>131</v>
      </c>
      <c r="F99" s="16">
        <v>10628041727</v>
      </c>
      <c r="G99" s="16">
        <v>104.4</v>
      </c>
      <c r="H99" s="17">
        <f t="shared" si="19"/>
        <v>27.84</v>
      </c>
      <c r="I99" s="17">
        <v>84</v>
      </c>
      <c r="J99" s="17"/>
      <c r="K99" s="17">
        <f t="shared" si="20"/>
        <v>50.4</v>
      </c>
      <c r="L99" s="17">
        <f t="shared" si="21"/>
        <v>78.239999999999995</v>
      </c>
      <c r="M99" s="18">
        <f t="shared" si="22"/>
        <v>9</v>
      </c>
      <c r="N99" s="19" t="s">
        <v>20</v>
      </c>
      <c r="O99" s="19"/>
      <c r="P99" s="20">
        <v>44056</v>
      </c>
    </row>
    <row r="100" spans="1:16" s="2" customFormat="1" ht="24.95" customHeight="1">
      <c r="A100" s="11">
        <v>96</v>
      </c>
      <c r="B100" s="12" t="s">
        <v>140</v>
      </c>
      <c r="C100" s="13" t="s">
        <v>107</v>
      </c>
      <c r="D100" s="14" t="s">
        <v>108</v>
      </c>
      <c r="E100" s="15" t="s">
        <v>131</v>
      </c>
      <c r="F100" s="16">
        <v>10628032417</v>
      </c>
      <c r="G100" s="16">
        <v>107.05</v>
      </c>
      <c r="H100" s="17">
        <f t="shared" si="19"/>
        <v>28.55</v>
      </c>
      <c r="I100" s="17">
        <v>82.8</v>
      </c>
      <c r="J100" s="17"/>
      <c r="K100" s="17">
        <f t="shared" si="20"/>
        <v>49.68</v>
      </c>
      <c r="L100" s="17">
        <f t="shared" si="21"/>
        <v>78.23</v>
      </c>
      <c r="M100" s="18">
        <f t="shared" si="22"/>
        <v>10</v>
      </c>
      <c r="N100" s="19" t="s">
        <v>20</v>
      </c>
      <c r="O100" s="19"/>
      <c r="P100" s="20">
        <v>44056</v>
      </c>
    </row>
    <row r="101" spans="1:16" s="2" customFormat="1" ht="24.95" customHeight="1">
      <c r="A101" s="11">
        <v>97</v>
      </c>
      <c r="B101" s="12" t="s">
        <v>141</v>
      </c>
      <c r="C101" s="13" t="s">
        <v>107</v>
      </c>
      <c r="D101" s="14" t="s">
        <v>108</v>
      </c>
      <c r="E101" s="15" t="s">
        <v>142</v>
      </c>
      <c r="F101" s="16">
        <v>10628018221</v>
      </c>
      <c r="G101" s="16">
        <v>119.35</v>
      </c>
      <c r="H101" s="17">
        <f t="shared" si="19"/>
        <v>31.83</v>
      </c>
      <c r="I101" s="17">
        <v>82.6</v>
      </c>
      <c r="J101" s="17"/>
      <c r="K101" s="17">
        <f t="shared" si="20"/>
        <v>49.56</v>
      </c>
      <c r="L101" s="17">
        <f t="shared" si="21"/>
        <v>81.39</v>
      </c>
      <c r="M101" s="18">
        <f t="shared" ref="M101:M108" si="23">RANK(L101,$L$101:$L$108,0)</f>
        <v>1</v>
      </c>
      <c r="N101" s="19" t="s">
        <v>20</v>
      </c>
      <c r="O101" s="31" t="s">
        <v>143</v>
      </c>
      <c r="P101" s="20">
        <v>44056</v>
      </c>
    </row>
    <row r="102" spans="1:16" s="2" customFormat="1" ht="24.95" customHeight="1">
      <c r="A102" s="11">
        <v>98</v>
      </c>
      <c r="B102" s="12" t="s">
        <v>144</v>
      </c>
      <c r="C102" s="13" t="s">
        <v>107</v>
      </c>
      <c r="D102" s="14" t="s">
        <v>108</v>
      </c>
      <c r="E102" s="15" t="s">
        <v>142</v>
      </c>
      <c r="F102" s="16">
        <v>10628041013</v>
      </c>
      <c r="G102" s="16">
        <v>106.05</v>
      </c>
      <c r="H102" s="17">
        <f t="shared" si="19"/>
        <v>28.28</v>
      </c>
      <c r="I102" s="17">
        <v>86.2</v>
      </c>
      <c r="J102" s="17"/>
      <c r="K102" s="17">
        <f t="shared" si="20"/>
        <v>51.72</v>
      </c>
      <c r="L102" s="17">
        <f t="shared" si="21"/>
        <v>80</v>
      </c>
      <c r="M102" s="18">
        <f t="shared" si="23"/>
        <v>2</v>
      </c>
      <c r="N102" s="19" t="s">
        <v>20</v>
      </c>
      <c r="O102" s="32"/>
      <c r="P102" s="20">
        <v>44056</v>
      </c>
    </row>
    <row r="103" spans="1:16" s="2" customFormat="1" ht="24.95" customHeight="1">
      <c r="A103" s="11">
        <v>99</v>
      </c>
      <c r="B103" s="12" t="s">
        <v>145</v>
      </c>
      <c r="C103" s="13" t="s">
        <v>107</v>
      </c>
      <c r="D103" s="14" t="s">
        <v>108</v>
      </c>
      <c r="E103" s="15" t="s">
        <v>142</v>
      </c>
      <c r="F103" s="16">
        <v>10628010716</v>
      </c>
      <c r="G103" s="16">
        <v>102.95</v>
      </c>
      <c r="H103" s="17">
        <f t="shared" si="19"/>
        <v>27.45</v>
      </c>
      <c r="I103" s="17">
        <v>86.8</v>
      </c>
      <c r="J103" s="17"/>
      <c r="K103" s="17">
        <f t="shared" si="20"/>
        <v>52.08</v>
      </c>
      <c r="L103" s="17">
        <f t="shared" si="21"/>
        <v>79.53</v>
      </c>
      <c r="M103" s="18">
        <f t="shared" si="23"/>
        <v>3</v>
      </c>
      <c r="N103" s="19" t="s">
        <v>20</v>
      </c>
      <c r="O103" s="32"/>
      <c r="P103" s="20">
        <v>44056</v>
      </c>
    </row>
    <row r="104" spans="1:16" s="2" customFormat="1" ht="24.95" customHeight="1">
      <c r="A104" s="11">
        <v>100</v>
      </c>
      <c r="B104" s="12" t="s">
        <v>146</v>
      </c>
      <c r="C104" s="13" t="s">
        <v>107</v>
      </c>
      <c r="D104" s="14" t="s">
        <v>108</v>
      </c>
      <c r="E104" s="15" t="s">
        <v>142</v>
      </c>
      <c r="F104" s="16">
        <v>10628073604</v>
      </c>
      <c r="G104" s="16">
        <v>109.35</v>
      </c>
      <c r="H104" s="17">
        <f t="shared" si="19"/>
        <v>29.16</v>
      </c>
      <c r="I104" s="17">
        <v>83.8</v>
      </c>
      <c r="J104" s="17"/>
      <c r="K104" s="17">
        <f t="shared" si="20"/>
        <v>50.28</v>
      </c>
      <c r="L104" s="17">
        <f t="shared" si="21"/>
        <v>79.44</v>
      </c>
      <c r="M104" s="18">
        <f t="shared" si="23"/>
        <v>4</v>
      </c>
      <c r="N104" s="19" t="s">
        <v>20</v>
      </c>
      <c r="O104" s="32"/>
      <c r="P104" s="20">
        <v>44056</v>
      </c>
    </row>
    <row r="105" spans="1:16" s="2" customFormat="1" ht="24.95" customHeight="1">
      <c r="A105" s="11">
        <v>101</v>
      </c>
      <c r="B105" s="12" t="s">
        <v>147</v>
      </c>
      <c r="C105" s="13" t="s">
        <v>107</v>
      </c>
      <c r="D105" s="14" t="s">
        <v>108</v>
      </c>
      <c r="E105" s="15" t="s">
        <v>142</v>
      </c>
      <c r="F105" s="16">
        <v>10628030726</v>
      </c>
      <c r="G105" s="16">
        <v>104.95</v>
      </c>
      <c r="H105" s="17">
        <f t="shared" si="19"/>
        <v>27.99</v>
      </c>
      <c r="I105" s="17">
        <v>84.8</v>
      </c>
      <c r="J105" s="17"/>
      <c r="K105" s="17">
        <f t="shared" si="20"/>
        <v>50.88</v>
      </c>
      <c r="L105" s="17">
        <f t="shared" si="21"/>
        <v>78.87</v>
      </c>
      <c r="M105" s="18">
        <f t="shared" si="23"/>
        <v>5</v>
      </c>
      <c r="N105" s="19" t="s">
        <v>20</v>
      </c>
      <c r="O105" s="32"/>
      <c r="P105" s="20">
        <v>44056</v>
      </c>
    </row>
    <row r="106" spans="1:16" s="2" customFormat="1" ht="24.95" customHeight="1">
      <c r="A106" s="11">
        <v>102</v>
      </c>
      <c r="B106" s="12" t="s">
        <v>148</v>
      </c>
      <c r="C106" s="13" t="s">
        <v>107</v>
      </c>
      <c r="D106" s="14" t="s">
        <v>108</v>
      </c>
      <c r="E106" s="15" t="s">
        <v>142</v>
      </c>
      <c r="F106" s="16">
        <v>10628011119</v>
      </c>
      <c r="G106" s="16">
        <v>107.2</v>
      </c>
      <c r="H106" s="17">
        <f t="shared" si="19"/>
        <v>28.59</v>
      </c>
      <c r="I106" s="17">
        <v>83.4</v>
      </c>
      <c r="J106" s="17"/>
      <c r="K106" s="17">
        <f t="shared" si="20"/>
        <v>50.04</v>
      </c>
      <c r="L106" s="17">
        <f t="shared" si="21"/>
        <v>78.63</v>
      </c>
      <c r="M106" s="18">
        <f t="shared" si="23"/>
        <v>6</v>
      </c>
      <c r="N106" s="19" t="s">
        <v>20</v>
      </c>
      <c r="O106" s="32"/>
      <c r="P106" s="20">
        <v>44056</v>
      </c>
    </row>
    <row r="107" spans="1:16" s="2" customFormat="1" ht="24.95" customHeight="1">
      <c r="A107" s="11">
        <v>103</v>
      </c>
      <c r="B107" s="12" t="s">
        <v>149</v>
      </c>
      <c r="C107" s="13" t="s">
        <v>107</v>
      </c>
      <c r="D107" s="14" t="s">
        <v>108</v>
      </c>
      <c r="E107" s="15" t="s">
        <v>142</v>
      </c>
      <c r="F107" s="16">
        <v>10628030107</v>
      </c>
      <c r="G107" s="16">
        <v>110</v>
      </c>
      <c r="H107" s="17">
        <f t="shared" si="19"/>
        <v>29.33</v>
      </c>
      <c r="I107" s="17">
        <v>81.599999999999994</v>
      </c>
      <c r="J107" s="17"/>
      <c r="K107" s="17">
        <f t="shared" si="20"/>
        <v>48.96</v>
      </c>
      <c r="L107" s="17">
        <f t="shared" si="21"/>
        <v>78.290000000000006</v>
      </c>
      <c r="M107" s="18">
        <f t="shared" si="23"/>
        <v>7</v>
      </c>
      <c r="N107" s="19" t="s">
        <v>20</v>
      </c>
      <c r="O107" s="32"/>
      <c r="P107" s="20">
        <v>44056</v>
      </c>
    </row>
    <row r="108" spans="1:16" s="2" customFormat="1" ht="24.95" customHeight="1">
      <c r="A108" s="11">
        <v>104</v>
      </c>
      <c r="B108" s="12" t="s">
        <v>150</v>
      </c>
      <c r="C108" s="13" t="s">
        <v>107</v>
      </c>
      <c r="D108" s="14" t="s">
        <v>108</v>
      </c>
      <c r="E108" s="15" t="s">
        <v>142</v>
      </c>
      <c r="F108" s="16">
        <v>10628018707</v>
      </c>
      <c r="G108" s="16">
        <v>110.95</v>
      </c>
      <c r="H108" s="17">
        <f t="shared" si="19"/>
        <v>29.59</v>
      </c>
      <c r="I108" s="17">
        <v>81</v>
      </c>
      <c r="J108" s="17"/>
      <c r="K108" s="17">
        <f t="shared" si="20"/>
        <v>48.6</v>
      </c>
      <c r="L108" s="17">
        <f t="shared" si="21"/>
        <v>78.19</v>
      </c>
      <c r="M108" s="18">
        <f t="shared" si="23"/>
        <v>8</v>
      </c>
      <c r="N108" s="19" t="s">
        <v>20</v>
      </c>
      <c r="O108" s="33"/>
      <c r="P108" s="20">
        <v>44056</v>
      </c>
    </row>
    <row r="109" spans="1:16" s="2" customFormat="1" ht="24.95" customHeight="1">
      <c r="A109" s="11">
        <v>105</v>
      </c>
      <c r="B109" s="12" t="s">
        <v>151</v>
      </c>
      <c r="C109" s="13" t="s">
        <v>107</v>
      </c>
      <c r="D109" s="14" t="s">
        <v>108</v>
      </c>
      <c r="E109" s="15" t="s">
        <v>152</v>
      </c>
      <c r="F109" s="16">
        <v>10629080512</v>
      </c>
      <c r="G109" s="16">
        <v>106.25</v>
      </c>
      <c r="H109" s="17">
        <f t="shared" si="19"/>
        <v>28.33</v>
      </c>
      <c r="I109" s="17">
        <v>89.8</v>
      </c>
      <c r="J109" s="17"/>
      <c r="K109" s="17">
        <f t="shared" si="20"/>
        <v>53.88</v>
      </c>
      <c r="L109" s="17">
        <f t="shared" si="21"/>
        <v>82.21</v>
      </c>
      <c r="M109" s="18">
        <f t="shared" ref="M109:M118" si="24">RANK(L109,$L$109:$L$118,0)</f>
        <v>1</v>
      </c>
      <c r="N109" s="19" t="s">
        <v>20</v>
      </c>
      <c r="O109" s="19"/>
      <c r="P109" s="20">
        <v>44056</v>
      </c>
    </row>
    <row r="110" spans="1:16" s="2" customFormat="1" ht="24.95" customHeight="1">
      <c r="A110" s="11">
        <v>106</v>
      </c>
      <c r="B110" s="12" t="s">
        <v>153</v>
      </c>
      <c r="C110" s="13" t="s">
        <v>107</v>
      </c>
      <c r="D110" s="14" t="s">
        <v>108</v>
      </c>
      <c r="E110" s="15" t="s">
        <v>152</v>
      </c>
      <c r="F110" s="16">
        <v>10629092819</v>
      </c>
      <c r="G110" s="16">
        <v>107.1</v>
      </c>
      <c r="H110" s="17">
        <f t="shared" si="19"/>
        <v>28.56</v>
      </c>
      <c r="I110" s="17">
        <v>87.8</v>
      </c>
      <c r="J110" s="17"/>
      <c r="K110" s="17">
        <f t="shared" si="20"/>
        <v>52.68</v>
      </c>
      <c r="L110" s="17">
        <f t="shared" si="21"/>
        <v>81.239999999999995</v>
      </c>
      <c r="M110" s="18">
        <f t="shared" si="24"/>
        <v>2</v>
      </c>
      <c r="N110" s="19" t="s">
        <v>20</v>
      </c>
      <c r="O110" s="19"/>
      <c r="P110" s="20">
        <v>44056</v>
      </c>
    </row>
    <row r="111" spans="1:16" s="2" customFormat="1" ht="24.95" customHeight="1">
      <c r="A111" s="11">
        <v>107</v>
      </c>
      <c r="B111" s="12" t="s">
        <v>154</v>
      </c>
      <c r="C111" s="13" t="s">
        <v>107</v>
      </c>
      <c r="D111" s="14" t="s">
        <v>108</v>
      </c>
      <c r="E111" s="15" t="s">
        <v>152</v>
      </c>
      <c r="F111" s="16">
        <v>10629120813</v>
      </c>
      <c r="G111" s="16">
        <v>108.25</v>
      </c>
      <c r="H111" s="17">
        <f t="shared" ref="H111:H133" si="25">ROUND((G111/150*100*0.4),2)</f>
        <v>28.87</v>
      </c>
      <c r="I111" s="17">
        <v>87</v>
      </c>
      <c r="J111" s="17"/>
      <c r="K111" s="17">
        <f t="shared" ref="K111:K133" si="26">ROUND((I111*0.6),2)</f>
        <v>52.2</v>
      </c>
      <c r="L111" s="17">
        <f t="shared" ref="L111:L133" si="27">H111+K111</f>
        <v>81.069999999999993</v>
      </c>
      <c r="M111" s="18">
        <f t="shared" si="24"/>
        <v>3</v>
      </c>
      <c r="N111" s="19" t="s">
        <v>20</v>
      </c>
      <c r="O111" s="19"/>
      <c r="P111" s="20">
        <v>44056</v>
      </c>
    </row>
    <row r="112" spans="1:16" s="2" customFormat="1" ht="24.95" customHeight="1">
      <c r="A112" s="11">
        <v>108</v>
      </c>
      <c r="B112" s="12" t="s">
        <v>155</v>
      </c>
      <c r="C112" s="13" t="s">
        <v>107</v>
      </c>
      <c r="D112" s="14" t="s">
        <v>108</v>
      </c>
      <c r="E112" s="15" t="s">
        <v>152</v>
      </c>
      <c r="F112" s="16">
        <v>10629080714</v>
      </c>
      <c r="G112" s="16">
        <v>110.5</v>
      </c>
      <c r="H112" s="17">
        <f t="shared" si="25"/>
        <v>29.47</v>
      </c>
      <c r="I112" s="17">
        <v>83.6</v>
      </c>
      <c r="J112" s="17"/>
      <c r="K112" s="17">
        <f t="shared" si="26"/>
        <v>50.16</v>
      </c>
      <c r="L112" s="17">
        <f t="shared" si="27"/>
        <v>79.63</v>
      </c>
      <c r="M112" s="18">
        <f t="shared" si="24"/>
        <v>4</v>
      </c>
      <c r="N112" s="19" t="s">
        <v>20</v>
      </c>
      <c r="O112" s="19"/>
      <c r="P112" s="20">
        <v>44056</v>
      </c>
    </row>
    <row r="113" spans="1:16" s="2" customFormat="1" ht="24.95" customHeight="1">
      <c r="A113" s="11">
        <v>109</v>
      </c>
      <c r="B113" s="12" t="s">
        <v>156</v>
      </c>
      <c r="C113" s="13" t="s">
        <v>107</v>
      </c>
      <c r="D113" s="14" t="s">
        <v>108</v>
      </c>
      <c r="E113" s="15" t="s">
        <v>152</v>
      </c>
      <c r="F113" s="16">
        <v>10629087804</v>
      </c>
      <c r="G113" s="16">
        <v>107.25</v>
      </c>
      <c r="H113" s="17">
        <f t="shared" si="25"/>
        <v>28.6</v>
      </c>
      <c r="I113" s="17">
        <v>84.4</v>
      </c>
      <c r="J113" s="17"/>
      <c r="K113" s="17">
        <f t="shared" si="26"/>
        <v>50.64</v>
      </c>
      <c r="L113" s="17">
        <f t="shared" si="27"/>
        <v>79.239999999999995</v>
      </c>
      <c r="M113" s="18">
        <f t="shared" si="24"/>
        <v>5</v>
      </c>
      <c r="N113" s="19" t="s">
        <v>20</v>
      </c>
      <c r="O113" s="19"/>
      <c r="P113" s="20">
        <v>44056</v>
      </c>
    </row>
    <row r="114" spans="1:16" s="2" customFormat="1" ht="24.95" customHeight="1">
      <c r="A114" s="11">
        <v>110</v>
      </c>
      <c r="B114" s="12" t="s">
        <v>157</v>
      </c>
      <c r="C114" s="13" t="s">
        <v>107</v>
      </c>
      <c r="D114" s="14" t="s">
        <v>108</v>
      </c>
      <c r="E114" s="15" t="s">
        <v>152</v>
      </c>
      <c r="F114" s="16">
        <v>10629083802</v>
      </c>
      <c r="G114" s="16">
        <v>107.2</v>
      </c>
      <c r="H114" s="17">
        <f t="shared" si="25"/>
        <v>28.59</v>
      </c>
      <c r="I114" s="17">
        <v>84.4</v>
      </c>
      <c r="J114" s="17"/>
      <c r="K114" s="17">
        <f t="shared" si="26"/>
        <v>50.64</v>
      </c>
      <c r="L114" s="17">
        <f t="shared" si="27"/>
        <v>79.23</v>
      </c>
      <c r="M114" s="18">
        <f t="shared" si="24"/>
        <v>6</v>
      </c>
      <c r="N114" s="19" t="s">
        <v>20</v>
      </c>
      <c r="O114" s="19"/>
      <c r="P114" s="20">
        <v>44056</v>
      </c>
    </row>
    <row r="115" spans="1:16" s="2" customFormat="1" ht="24.95" customHeight="1">
      <c r="A115" s="11">
        <v>111</v>
      </c>
      <c r="B115" s="12" t="s">
        <v>158</v>
      </c>
      <c r="C115" s="13" t="s">
        <v>107</v>
      </c>
      <c r="D115" s="14" t="s">
        <v>108</v>
      </c>
      <c r="E115" s="15" t="s">
        <v>152</v>
      </c>
      <c r="F115" s="16">
        <v>10629144109</v>
      </c>
      <c r="G115" s="16">
        <v>102.2</v>
      </c>
      <c r="H115" s="17">
        <f t="shared" si="25"/>
        <v>27.25</v>
      </c>
      <c r="I115" s="17">
        <v>86.4</v>
      </c>
      <c r="J115" s="17"/>
      <c r="K115" s="17">
        <f t="shared" si="26"/>
        <v>51.84</v>
      </c>
      <c r="L115" s="17">
        <f t="shared" si="27"/>
        <v>79.09</v>
      </c>
      <c r="M115" s="18">
        <f t="shared" si="24"/>
        <v>7</v>
      </c>
      <c r="N115" s="19" t="s">
        <v>20</v>
      </c>
      <c r="O115" s="19"/>
      <c r="P115" s="20">
        <v>44056</v>
      </c>
    </row>
    <row r="116" spans="1:16" s="2" customFormat="1" ht="24.95" customHeight="1">
      <c r="A116" s="11">
        <v>112</v>
      </c>
      <c r="B116" s="12" t="s">
        <v>159</v>
      </c>
      <c r="C116" s="13" t="s">
        <v>107</v>
      </c>
      <c r="D116" s="14" t="s">
        <v>108</v>
      </c>
      <c r="E116" s="15" t="s">
        <v>152</v>
      </c>
      <c r="F116" s="16">
        <v>10629110913</v>
      </c>
      <c r="G116" s="16">
        <v>107.2</v>
      </c>
      <c r="H116" s="17">
        <f t="shared" si="25"/>
        <v>28.59</v>
      </c>
      <c r="I116" s="17">
        <v>82.2</v>
      </c>
      <c r="J116" s="17"/>
      <c r="K116" s="17">
        <f t="shared" si="26"/>
        <v>49.32</v>
      </c>
      <c r="L116" s="17">
        <f t="shared" si="27"/>
        <v>77.91</v>
      </c>
      <c r="M116" s="18">
        <f t="shared" si="24"/>
        <v>8</v>
      </c>
      <c r="N116" s="19" t="s">
        <v>20</v>
      </c>
      <c r="O116" s="19"/>
      <c r="P116" s="20">
        <v>44056</v>
      </c>
    </row>
    <row r="117" spans="1:16" s="2" customFormat="1" ht="24.95" customHeight="1">
      <c r="A117" s="11">
        <v>113</v>
      </c>
      <c r="B117" s="12" t="s">
        <v>160</v>
      </c>
      <c r="C117" s="13" t="s">
        <v>107</v>
      </c>
      <c r="D117" s="14" t="s">
        <v>108</v>
      </c>
      <c r="E117" s="15" t="s">
        <v>152</v>
      </c>
      <c r="F117" s="16">
        <v>10629122524</v>
      </c>
      <c r="G117" s="16">
        <v>106.35</v>
      </c>
      <c r="H117" s="17">
        <f t="shared" si="25"/>
        <v>28.36</v>
      </c>
      <c r="I117" s="17">
        <v>82.4</v>
      </c>
      <c r="J117" s="17"/>
      <c r="K117" s="17">
        <f t="shared" si="26"/>
        <v>49.44</v>
      </c>
      <c r="L117" s="17">
        <f t="shared" si="27"/>
        <v>77.8</v>
      </c>
      <c r="M117" s="18">
        <f t="shared" si="24"/>
        <v>9</v>
      </c>
      <c r="N117" s="19" t="s">
        <v>20</v>
      </c>
      <c r="O117" s="19"/>
      <c r="P117" s="20">
        <v>44056</v>
      </c>
    </row>
    <row r="118" spans="1:16" s="2" customFormat="1" ht="24.95" customHeight="1">
      <c r="A118" s="11">
        <v>114</v>
      </c>
      <c r="B118" s="12" t="s">
        <v>161</v>
      </c>
      <c r="C118" s="13" t="s">
        <v>107</v>
      </c>
      <c r="D118" s="14" t="s">
        <v>108</v>
      </c>
      <c r="E118" s="15" t="s">
        <v>152</v>
      </c>
      <c r="F118" s="16">
        <v>10629103430</v>
      </c>
      <c r="G118" s="16">
        <v>103.5</v>
      </c>
      <c r="H118" s="17">
        <f t="shared" si="25"/>
        <v>27.6</v>
      </c>
      <c r="I118" s="17">
        <v>82.8</v>
      </c>
      <c r="J118" s="17"/>
      <c r="K118" s="17">
        <f t="shared" si="26"/>
        <v>49.68</v>
      </c>
      <c r="L118" s="17">
        <f t="shared" si="27"/>
        <v>77.28</v>
      </c>
      <c r="M118" s="18">
        <f t="shared" si="24"/>
        <v>10</v>
      </c>
      <c r="N118" s="19" t="s">
        <v>20</v>
      </c>
      <c r="O118" s="19"/>
      <c r="P118" s="20">
        <v>44056</v>
      </c>
    </row>
    <row r="119" spans="1:16" s="2" customFormat="1" ht="24.95" customHeight="1">
      <c r="A119" s="11">
        <v>115</v>
      </c>
      <c r="B119" s="12" t="s">
        <v>162</v>
      </c>
      <c r="C119" s="13" t="s">
        <v>107</v>
      </c>
      <c r="D119" s="14" t="s">
        <v>108</v>
      </c>
      <c r="E119" s="15" t="s">
        <v>163</v>
      </c>
      <c r="F119" s="16">
        <v>10628042509</v>
      </c>
      <c r="G119" s="16">
        <v>109.3</v>
      </c>
      <c r="H119" s="17">
        <f t="shared" si="25"/>
        <v>29.15</v>
      </c>
      <c r="I119" s="17">
        <v>88</v>
      </c>
      <c r="J119" s="17"/>
      <c r="K119" s="17">
        <f t="shared" si="26"/>
        <v>52.8</v>
      </c>
      <c r="L119" s="17">
        <f t="shared" si="27"/>
        <v>81.95</v>
      </c>
      <c r="M119" s="18">
        <f t="shared" ref="M119:M128" si="28">RANK(L119,$L$119:$L$128,0)</f>
        <v>1</v>
      </c>
      <c r="N119" s="19" t="s">
        <v>20</v>
      </c>
      <c r="O119" s="19"/>
      <c r="P119" s="20">
        <v>44056</v>
      </c>
    </row>
    <row r="120" spans="1:16" s="2" customFormat="1" ht="24.95" customHeight="1">
      <c r="A120" s="11">
        <v>116</v>
      </c>
      <c r="B120" s="12" t="s">
        <v>164</v>
      </c>
      <c r="C120" s="13" t="s">
        <v>107</v>
      </c>
      <c r="D120" s="14" t="s">
        <v>108</v>
      </c>
      <c r="E120" s="15" t="s">
        <v>163</v>
      </c>
      <c r="F120" s="16">
        <v>10628042024</v>
      </c>
      <c r="G120" s="16">
        <v>110.45</v>
      </c>
      <c r="H120" s="17">
        <f t="shared" si="25"/>
        <v>29.45</v>
      </c>
      <c r="I120" s="17">
        <v>87</v>
      </c>
      <c r="J120" s="17"/>
      <c r="K120" s="17">
        <f t="shared" si="26"/>
        <v>52.2</v>
      </c>
      <c r="L120" s="17">
        <f t="shared" si="27"/>
        <v>81.650000000000006</v>
      </c>
      <c r="M120" s="18">
        <f t="shared" si="28"/>
        <v>2</v>
      </c>
      <c r="N120" s="19" t="s">
        <v>20</v>
      </c>
      <c r="O120" s="19"/>
      <c r="P120" s="20">
        <v>44056</v>
      </c>
    </row>
    <row r="121" spans="1:16" s="2" customFormat="1" ht="24.95" customHeight="1">
      <c r="A121" s="11">
        <v>117</v>
      </c>
      <c r="B121" s="12" t="s">
        <v>165</v>
      </c>
      <c r="C121" s="13" t="s">
        <v>107</v>
      </c>
      <c r="D121" s="14" t="s">
        <v>108</v>
      </c>
      <c r="E121" s="15" t="s">
        <v>163</v>
      </c>
      <c r="F121" s="16">
        <v>10628040716</v>
      </c>
      <c r="G121" s="16">
        <v>104.35</v>
      </c>
      <c r="H121" s="17">
        <f t="shared" si="25"/>
        <v>27.83</v>
      </c>
      <c r="I121" s="17">
        <v>89</v>
      </c>
      <c r="J121" s="17"/>
      <c r="K121" s="17">
        <f t="shared" si="26"/>
        <v>53.4</v>
      </c>
      <c r="L121" s="17">
        <f t="shared" si="27"/>
        <v>81.23</v>
      </c>
      <c r="M121" s="18">
        <f t="shared" si="28"/>
        <v>3</v>
      </c>
      <c r="N121" s="19" t="s">
        <v>20</v>
      </c>
      <c r="O121" s="19"/>
      <c r="P121" s="20">
        <v>44056</v>
      </c>
    </row>
    <row r="122" spans="1:16" s="2" customFormat="1" ht="24.95" customHeight="1">
      <c r="A122" s="11">
        <v>118</v>
      </c>
      <c r="B122" s="12" t="s">
        <v>166</v>
      </c>
      <c r="C122" s="13" t="s">
        <v>107</v>
      </c>
      <c r="D122" s="14" t="s">
        <v>108</v>
      </c>
      <c r="E122" s="15" t="s">
        <v>163</v>
      </c>
      <c r="F122" s="16">
        <v>10628016624</v>
      </c>
      <c r="G122" s="16">
        <v>111.15</v>
      </c>
      <c r="H122" s="17">
        <f t="shared" si="25"/>
        <v>29.64</v>
      </c>
      <c r="I122" s="17">
        <v>85.6</v>
      </c>
      <c r="J122" s="17"/>
      <c r="K122" s="17">
        <f t="shared" si="26"/>
        <v>51.36</v>
      </c>
      <c r="L122" s="17">
        <f t="shared" si="27"/>
        <v>81</v>
      </c>
      <c r="M122" s="18">
        <f t="shared" si="28"/>
        <v>4</v>
      </c>
      <c r="N122" s="19" t="s">
        <v>20</v>
      </c>
      <c r="O122" s="19"/>
      <c r="P122" s="20">
        <v>44056</v>
      </c>
    </row>
    <row r="123" spans="1:16" s="2" customFormat="1" ht="24.95" customHeight="1">
      <c r="A123" s="11">
        <v>119</v>
      </c>
      <c r="B123" s="12" t="s">
        <v>167</v>
      </c>
      <c r="C123" s="13" t="s">
        <v>107</v>
      </c>
      <c r="D123" s="14" t="s">
        <v>108</v>
      </c>
      <c r="E123" s="15" t="s">
        <v>163</v>
      </c>
      <c r="F123" s="16">
        <v>10628042315</v>
      </c>
      <c r="G123" s="16">
        <v>111.55</v>
      </c>
      <c r="H123" s="17">
        <f t="shared" si="25"/>
        <v>29.75</v>
      </c>
      <c r="I123" s="17">
        <v>85.2</v>
      </c>
      <c r="J123" s="17"/>
      <c r="K123" s="17">
        <f t="shared" si="26"/>
        <v>51.12</v>
      </c>
      <c r="L123" s="17">
        <f t="shared" si="27"/>
        <v>80.87</v>
      </c>
      <c r="M123" s="18">
        <f t="shared" si="28"/>
        <v>5</v>
      </c>
      <c r="N123" s="19" t="s">
        <v>20</v>
      </c>
      <c r="O123" s="19"/>
      <c r="P123" s="20">
        <v>44056</v>
      </c>
    </row>
    <row r="124" spans="1:16" s="2" customFormat="1" ht="24.95" customHeight="1">
      <c r="A124" s="11">
        <v>120</v>
      </c>
      <c r="B124" s="12" t="s">
        <v>168</v>
      </c>
      <c r="C124" s="13" t="s">
        <v>107</v>
      </c>
      <c r="D124" s="14" t="s">
        <v>108</v>
      </c>
      <c r="E124" s="15" t="s">
        <v>163</v>
      </c>
      <c r="F124" s="16">
        <v>10628042302</v>
      </c>
      <c r="G124" s="16">
        <v>110.55</v>
      </c>
      <c r="H124" s="17">
        <f t="shared" si="25"/>
        <v>29.48</v>
      </c>
      <c r="I124" s="17">
        <v>85.2</v>
      </c>
      <c r="J124" s="17"/>
      <c r="K124" s="17">
        <f t="shared" si="26"/>
        <v>51.12</v>
      </c>
      <c r="L124" s="17">
        <f t="shared" si="27"/>
        <v>80.599999999999994</v>
      </c>
      <c r="M124" s="18">
        <f t="shared" si="28"/>
        <v>6</v>
      </c>
      <c r="N124" s="19" t="s">
        <v>20</v>
      </c>
      <c r="O124" s="19"/>
      <c r="P124" s="20">
        <v>44056</v>
      </c>
    </row>
    <row r="125" spans="1:16" s="2" customFormat="1" ht="24.95" customHeight="1">
      <c r="A125" s="11">
        <v>121</v>
      </c>
      <c r="B125" s="12" t="s">
        <v>169</v>
      </c>
      <c r="C125" s="13" t="s">
        <v>107</v>
      </c>
      <c r="D125" s="14" t="s">
        <v>108</v>
      </c>
      <c r="E125" s="15" t="s">
        <v>163</v>
      </c>
      <c r="F125" s="16">
        <v>10628017709</v>
      </c>
      <c r="G125" s="16">
        <v>108.4</v>
      </c>
      <c r="H125" s="17">
        <f t="shared" si="25"/>
        <v>28.91</v>
      </c>
      <c r="I125" s="17">
        <v>86</v>
      </c>
      <c r="J125" s="17"/>
      <c r="K125" s="17">
        <f t="shared" si="26"/>
        <v>51.6</v>
      </c>
      <c r="L125" s="17">
        <f t="shared" si="27"/>
        <v>80.510000000000005</v>
      </c>
      <c r="M125" s="18">
        <f t="shared" si="28"/>
        <v>7</v>
      </c>
      <c r="N125" s="19" t="s">
        <v>20</v>
      </c>
      <c r="O125" s="19"/>
      <c r="P125" s="20">
        <v>44056</v>
      </c>
    </row>
    <row r="126" spans="1:16" s="2" customFormat="1" ht="24.95" customHeight="1">
      <c r="A126" s="11">
        <v>122</v>
      </c>
      <c r="B126" s="12" t="s">
        <v>170</v>
      </c>
      <c r="C126" s="13" t="s">
        <v>107</v>
      </c>
      <c r="D126" s="14" t="s">
        <v>108</v>
      </c>
      <c r="E126" s="15" t="s">
        <v>163</v>
      </c>
      <c r="F126" s="16">
        <v>10628032107</v>
      </c>
      <c r="G126" s="16">
        <v>111.15</v>
      </c>
      <c r="H126" s="17">
        <f t="shared" si="25"/>
        <v>29.64</v>
      </c>
      <c r="I126" s="17">
        <v>84.6</v>
      </c>
      <c r="J126" s="17"/>
      <c r="K126" s="17">
        <f t="shared" si="26"/>
        <v>50.76</v>
      </c>
      <c r="L126" s="17">
        <f t="shared" si="27"/>
        <v>80.400000000000006</v>
      </c>
      <c r="M126" s="18">
        <f t="shared" si="28"/>
        <v>8</v>
      </c>
      <c r="N126" s="19" t="s">
        <v>20</v>
      </c>
      <c r="O126" s="19"/>
      <c r="P126" s="20">
        <v>44056</v>
      </c>
    </row>
    <row r="127" spans="1:16" s="2" customFormat="1" ht="24.95" customHeight="1">
      <c r="A127" s="11">
        <v>123</v>
      </c>
      <c r="B127" s="12" t="s">
        <v>171</v>
      </c>
      <c r="C127" s="13" t="s">
        <v>107</v>
      </c>
      <c r="D127" s="14" t="s">
        <v>108</v>
      </c>
      <c r="E127" s="15" t="s">
        <v>163</v>
      </c>
      <c r="F127" s="16">
        <v>10628035427</v>
      </c>
      <c r="G127" s="16">
        <v>105.6</v>
      </c>
      <c r="H127" s="17">
        <f t="shared" si="25"/>
        <v>28.16</v>
      </c>
      <c r="I127" s="17">
        <v>87</v>
      </c>
      <c r="J127" s="17"/>
      <c r="K127" s="17">
        <f t="shared" si="26"/>
        <v>52.2</v>
      </c>
      <c r="L127" s="17">
        <f t="shared" si="27"/>
        <v>80.36</v>
      </c>
      <c r="M127" s="18">
        <f t="shared" si="28"/>
        <v>9</v>
      </c>
      <c r="N127" s="19" t="s">
        <v>20</v>
      </c>
      <c r="O127" s="19"/>
      <c r="P127" s="20">
        <v>44056</v>
      </c>
    </row>
    <row r="128" spans="1:16" s="2" customFormat="1" ht="24.95" customHeight="1">
      <c r="A128" s="11">
        <v>124</v>
      </c>
      <c r="B128" s="12" t="s">
        <v>172</v>
      </c>
      <c r="C128" s="13" t="s">
        <v>107</v>
      </c>
      <c r="D128" s="14" t="s">
        <v>108</v>
      </c>
      <c r="E128" s="15" t="s">
        <v>163</v>
      </c>
      <c r="F128" s="16">
        <v>10628031302</v>
      </c>
      <c r="G128" s="16">
        <v>110.5</v>
      </c>
      <c r="H128" s="17">
        <f t="shared" si="25"/>
        <v>29.47</v>
      </c>
      <c r="I128" s="17">
        <v>84.6</v>
      </c>
      <c r="J128" s="17"/>
      <c r="K128" s="17">
        <f t="shared" si="26"/>
        <v>50.76</v>
      </c>
      <c r="L128" s="17">
        <f t="shared" si="27"/>
        <v>80.23</v>
      </c>
      <c r="M128" s="18">
        <f t="shared" si="28"/>
        <v>10</v>
      </c>
      <c r="N128" s="19" t="s">
        <v>20</v>
      </c>
      <c r="O128" s="19"/>
      <c r="P128" s="20">
        <v>44056</v>
      </c>
    </row>
    <row r="129" spans="1:16" s="2" customFormat="1" ht="24.95" customHeight="1">
      <c r="A129" s="11">
        <v>125</v>
      </c>
      <c r="B129" s="12" t="s">
        <v>173</v>
      </c>
      <c r="C129" s="13" t="s">
        <v>107</v>
      </c>
      <c r="D129" s="14" t="s">
        <v>108</v>
      </c>
      <c r="E129" s="15" t="s">
        <v>174</v>
      </c>
      <c r="F129" s="16">
        <v>10628030216</v>
      </c>
      <c r="G129" s="16">
        <v>112.3</v>
      </c>
      <c r="H129" s="17">
        <f t="shared" si="25"/>
        <v>29.95</v>
      </c>
      <c r="I129" s="17">
        <v>90</v>
      </c>
      <c r="J129" s="17"/>
      <c r="K129" s="17">
        <f t="shared" si="26"/>
        <v>54</v>
      </c>
      <c r="L129" s="17">
        <f t="shared" si="27"/>
        <v>83.95</v>
      </c>
      <c r="M129" s="18">
        <f t="shared" ref="M129:M138" si="29">RANK(L129,$L$129:$L$138,0)</f>
        <v>1</v>
      </c>
      <c r="N129" s="19" t="s">
        <v>20</v>
      </c>
      <c r="O129" s="19"/>
      <c r="P129" s="20">
        <v>44056</v>
      </c>
    </row>
    <row r="130" spans="1:16" s="2" customFormat="1" ht="24.95" customHeight="1">
      <c r="A130" s="11">
        <v>126</v>
      </c>
      <c r="B130" s="12" t="s">
        <v>175</v>
      </c>
      <c r="C130" s="13" t="s">
        <v>107</v>
      </c>
      <c r="D130" s="14" t="s">
        <v>108</v>
      </c>
      <c r="E130" s="15" t="s">
        <v>174</v>
      </c>
      <c r="F130" s="16">
        <v>10628016507</v>
      </c>
      <c r="G130" s="16">
        <v>114.4</v>
      </c>
      <c r="H130" s="17">
        <f t="shared" si="25"/>
        <v>30.51</v>
      </c>
      <c r="I130" s="17">
        <v>85.2</v>
      </c>
      <c r="J130" s="17"/>
      <c r="K130" s="17">
        <f t="shared" si="26"/>
        <v>51.12</v>
      </c>
      <c r="L130" s="17">
        <f t="shared" si="27"/>
        <v>81.63</v>
      </c>
      <c r="M130" s="18">
        <f t="shared" si="29"/>
        <v>2</v>
      </c>
      <c r="N130" s="19" t="s">
        <v>20</v>
      </c>
      <c r="O130" s="19"/>
      <c r="P130" s="20">
        <v>44056</v>
      </c>
    </row>
    <row r="131" spans="1:16" s="2" customFormat="1" ht="24.95" customHeight="1">
      <c r="A131" s="11">
        <v>127</v>
      </c>
      <c r="B131" s="12" t="s">
        <v>176</v>
      </c>
      <c r="C131" s="13" t="s">
        <v>107</v>
      </c>
      <c r="D131" s="14" t="s">
        <v>108</v>
      </c>
      <c r="E131" s="15" t="s">
        <v>174</v>
      </c>
      <c r="F131" s="16">
        <v>10628010204</v>
      </c>
      <c r="G131" s="16">
        <v>112.2</v>
      </c>
      <c r="H131" s="17">
        <f t="shared" si="25"/>
        <v>29.92</v>
      </c>
      <c r="I131" s="17">
        <v>85</v>
      </c>
      <c r="J131" s="17"/>
      <c r="K131" s="17">
        <f t="shared" si="26"/>
        <v>51</v>
      </c>
      <c r="L131" s="17">
        <f t="shared" si="27"/>
        <v>80.92</v>
      </c>
      <c r="M131" s="18">
        <f t="shared" si="29"/>
        <v>3</v>
      </c>
      <c r="N131" s="19" t="s">
        <v>20</v>
      </c>
      <c r="O131" s="19"/>
      <c r="P131" s="20">
        <v>44056</v>
      </c>
    </row>
    <row r="132" spans="1:16" s="2" customFormat="1" ht="24.95" customHeight="1">
      <c r="A132" s="11">
        <v>128</v>
      </c>
      <c r="B132" s="12" t="s">
        <v>177</v>
      </c>
      <c r="C132" s="13" t="s">
        <v>107</v>
      </c>
      <c r="D132" s="14" t="s">
        <v>108</v>
      </c>
      <c r="E132" s="15" t="s">
        <v>174</v>
      </c>
      <c r="F132" s="16">
        <v>10628012822</v>
      </c>
      <c r="G132" s="16">
        <v>108.05</v>
      </c>
      <c r="H132" s="17">
        <f t="shared" si="25"/>
        <v>28.81</v>
      </c>
      <c r="I132" s="17">
        <v>86.6</v>
      </c>
      <c r="J132" s="17"/>
      <c r="K132" s="17">
        <f t="shared" si="26"/>
        <v>51.96</v>
      </c>
      <c r="L132" s="17">
        <f t="shared" si="27"/>
        <v>80.77</v>
      </c>
      <c r="M132" s="18">
        <f t="shared" si="29"/>
        <v>4</v>
      </c>
      <c r="N132" s="19" t="s">
        <v>20</v>
      </c>
      <c r="O132" s="19"/>
      <c r="P132" s="20">
        <v>44056</v>
      </c>
    </row>
    <row r="133" spans="1:16" s="2" customFormat="1" ht="24.95" customHeight="1">
      <c r="A133" s="11">
        <v>129</v>
      </c>
      <c r="B133" s="12" t="s">
        <v>178</v>
      </c>
      <c r="C133" s="13" t="s">
        <v>107</v>
      </c>
      <c r="D133" s="14" t="s">
        <v>108</v>
      </c>
      <c r="E133" s="15" t="s">
        <v>174</v>
      </c>
      <c r="F133" s="16">
        <v>10628061914</v>
      </c>
      <c r="G133" s="16">
        <v>105.1</v>
      </c>
      <c r="H133" s="17">
        <f t="shared" si="25"/>
        <v>28.03</v>
      </c>
      <c r="I133" s="17">
        <v>87.2</v>
      </c>
      <c r="J133" s="17"/>
      <c r="K133" s="17">
        <f t="shared" si="26"/>
        <v>52.32</v>
      </c>
      <c r="L133" s="17">
        <f t="shared" si="27"/>
        <v>80.349999999999994</v>
      </c>
      <c r="M133" s="18">
        <f t="shared" si="29"/>
        <v>5</v>
      </c>
      <c r="N133" s="19" t="s">
        <v>20</v>
      </c>
      <c r="O133" s="19"/>
      <c r="P133" s="20">
        <v>44056</v>
      </c>
    </row>
    <row r="134" spans="1:16" s="2" customFormat="1" ht="24.95" customHeight="1">
      <c r="A134" s="11">
        <v>130</v>
      </c>
      <c r="B134" s="12" t="s">
        <v>179</v>
      </c>
      <c r="C134" s="13" t="s">
        <v>107</v>
      </c>
      <c r="D134" s="14" t="s">
        <v>108</v>
      </c>
      <c r="E134" s="15" t="s">
        <v>174</v>
      </c>
      <c r="F134" s="16">
        <v>10628033605</v>
      </c>
      <c r="G134" s="16">
        <v>111.5</v>
      </c>
      <c r="H134" s="17">
        <f t="shared" ref="H134:H157" si="30">ROUND((G134/150*100*0.4),2)</f>
        <v>29.73</v>
      </c>
      <c r="I134" s="17">
        <v>84.2</v>
      </c>
      <c r="J134" s="17"/>
      <c r="K134" s="17">
        <f t="shared" ref="K134:K157" si="31">ROUND((I134*0.6),2)</f>
        <v>50.52</v>
      </c>
      <c r="L134" s="17">
        <f t="shared" ref="L134:L157" si="32">H134+K134</f>
        <v>80.25</v>
      </c>
      <c r="M134" s="18">
        <f t="shared" si="29"/>
        <v>6</v>
      </c>
      <c r="N134" s="19" t="s">
        <v>20</v>
      </c>
      <c r="O134" s="19"/>
      <c r="P134" s="20">
        <v>44056</v>
      </c>
    </row>
    <row r="135" spans="1:16" s="2" customFormat="1" ht="24.95" customHeight="1">
      <c r="A135" s="11">
        <v>131</v>
      </c>
      <c r="B135" s="12" t="s">
        <v>180</v>
      </c>
      <c r="C135" s="13" t="s">
        <v>107</v>
      </c>
      <c r="D135" s="14" t="s">
        <v>108</v>
      </c>
      <c r="E135" s="15" t="s">
        <v>174</v>
      </c>
      <c r="F135" s="16">
        <v>10628042102</v>
      </c>
      <c r="G135" s="16">
        <v>110.35</v>
      </c>
      <c r="H135" s="17">
        <f t="shared" si="30"/>
        <v>29.43</v>
      </c>
      <c r="I135" s="17">
        <v>83.6</v>
      </c>
      <c r="J135" s="17"/>
      <c r="K135" s="17">
        <f t="shared" si="31"/>
        <v>50.16</v>
      </c>
      <c r="L135" s="17">
        <f t="shared" si="32"/>
        <v>79.59</v>
      </c>
      <c r="M135" s="18">
        <f t="shared" si="29"/>
        <v>7</v>
      </c>
      <c r="N135" s="19" t="s">
        <v>20</v>
      </c>
      <c r="O135" s="19"/>
      <c r="P135" s="20">
        <v>44056</v>
      </c>
    </row>
    <row r="136" spans="1:16" s="2" customFormat="1" ht="24.95" customHeight="1">
      <c r="A136" s="11">
        <v>132</v>
      </c>
      <c r="B136" s="12" t="s">
        <v>181</v>
      </c>
      <c r="C136" s="13" t="s">
        <v>107</v>
      </c>
      <c r="D136" s="14" t="s">
        <v>108</v>
      </c>
      <c r="E136" s="15" t="s">
        <v>174</v>
      </c>
      <c r="F136" s="16">
        <v>10628036324</v>
      </c>
      <c r="G136" s="16">
        <v>107.25</v>
      </c>
      <c r="H136" s="17">
        <f t="shared" si="30"/>
        <v>28.6</v>
      </c>
      <c r="I136" s="17">
        <v>82.2</v>
      </c>
      <c r="J136" s="17"/>
      <c r="K136" s="17">
        <f t="shared" si="31"/>
        <v>49.32</v>
      </c>
      <c r="L136" s="17">
        <f t="shared" si="32"/>
        <v>77.92</v>
      </c>
      <c r="M136" s="18">
        <f t="shared" si="29"/>
        <v>8</v>
      </c>
      <c r="N136" s="19" t="s">
        <v>20</v>
      </c>
      <c r="O136" s="19"/>
      <c r="P136" s="20">
        <v>44056</v>
      </c>
    </row>
    <row r="137" spans="1:16" s="2" customFormat="1" ht="24.95" customHeight="1">
      <c r="A137" s="11">
        <v>133</v>
      </c>
      <c r="B137" s="12" t="s">
        <v>182</v>
      </c>
      <c r="C137" s="13" t="s">
        <v>107</v>
      </c>
      <c r="D137" s="14" t="s">
        <v>108</v>
      </c>
      <c r="E137" s="15" t="s">
        <v>174</v>
      </c>
      <c r="F137" s="16">
        <v>10628022920</v>
      </c>
      <c r="G137" s="16">
        <v>111.6</v>
      </c>
      <c r="H137" s="17">
        <f t="shared" si="30"/>
        <v>29.76</v>
      </c>
      <c r="I137" s="17">
        <v>80.2</v>
      </c>
      <c r="J137" s="17"/>
      <c r="K137" s="17">
        <f t="shared" si="31"/>
        <v>48.12</v>
      </c>
      <c r="L137" s="17">
        <f t="shared" si="32"/>
        <v>77.88</v>
      </c>
      <c r="M137" s="18">
        <f t="shared" si="29"/>
        <v>9</v>
      </c>
      <c r="N137" s="19" t="s">
        <v>20</v>
      </c>
      <c r="O137" s="19"/>
      <c r="P137" s="20">
        <v>44056</v>
      </c>
    </row>
    <row r="138" spans="1:16" s="2" customFormat="1" ht="24.95" customHeight="1">
      <c r="A138" s="11">
        <v>134</v>
      </c>
      <c r="B138" s="12" t="s">
        <v>183</v>
      </c>
      <c r="C138" s="13" t="s">
        <v>107</v>
      </c>
      <c r="D138" s="14" t="s">
        <v>108</v>
      </c>
      <c r="E138" s="15" t="s">
        <v>174</v>
      </c>
      <c r="F138" s="16">
        <v>10628073704</v>
      </c>
      <c r="G138" s="16">
        <v>113.8</v>
      </c>
      <c r="H138" s="17">
        <f t="shared" si="30"/>
        <v>30.35</v>
      </c>
      <c r="I138" s="17">
        <v>79.2</v>
      </c>
      <c r="J138" s="17"/>
      <c r="K138" s="17">
        <f t="shared" si="31"/>
        <v>47.52</v>
      </c>
      <c r="L138" s="17">
        <f t="shared" si="32"/>
        <v>77.87</v>
      </c>
      <c r="M138" s="18">
        <f t="shared" si="29"/>
        <v>10</v>
      </c>
      <c r="N138" s="19" t="s">
        <v>20</v>
      </c>
      <c r="O138" s="19"/>
      <c r="P138" s="20">
        <v>44056</v>
      </c>
    </row>
    <row r="139" spans="1:16" s="3" customFormat="1" ht="24.95" customHeight="1">
      <c r="A139" s="11">
        <v>135</v>
      </c>
      <c r="B139" s="21" t="s">
        <v>184</v>
      </c>
      <c r="C139" s="22" t="s">
        <v>107</v>
      </c>
      <c r="D139" s="23" t="s">
        <v>108</v>
      </c>
      <c r="E139" s="24" t="s">
        <v>185</v>
      </c>
      <c r="F139" s="25">
        <v>10628012430</v>
      </c>
      <c r="G139" s="16">
        <v>112.75</v>
      </c>
      <c r="H139" s="17">
        <f t="shared" si="30"/>
        <v>30.07</v>
      </c>
      <c r="I139" s="17">
        <v>88.6</v>
      </c>
      <c r="J139" s="17"/>
      <c r="K139" s="17">
        <f t="shared" si="31"/>
        <v>53.16</v>
      </c>
      <c r="L139" s="26">
        <f t="shared" si="32"/>
        <v>83.23</v>
      </c>
      <c r="M139" s="27">
        <f t="shared" ref="M139:M148" si="33">RANK(L139,$L$139:$L$148,0)</f>
        <v>1</v>
      </c>
      <c r="N139" s="28" t="s">
        <v>20</v>
      </c>
      <c r="O139" s="28"/>
      <c r="P139" s="29">
        <v>44057</v>
      </c>
    </row>
    <row r="140" spans="1:16" s="3" customFormat="1" ht="24.95" customHeight="1">
      <c r="A140" s="11">
        <v>136</v>
      </c>
      <c r="B140" s="21" t="s">
        <v>186</v>
      </c>
      <c r="C140" s="22" t="s">
        <v>107</v>
      </c>
      <c r="D140" s="23" t="s">
        <v>108</v>
      </c>
      <c r="E140" s="24" t="s">
        <v>185</v>
      </c>
      <c r="F140" s="25">
        <v>10628040802</v>
      </c>
      <c r="G140" s="16">
        <v>107.1</v>
      </c>
      <c r="H140" s="17">
        <f t="shared" si="30"/>
        <v>28.56</v>
      </c>
      <c r="I140" s="17">
        <v>86</v>
      </c>
      <c r="J140" s="17"/>
      <c r="K140" s="17">
        <f t="shared" si="31"/>
        <v>51.6</v>
      </c>
      <c r="L140" s="26">
        <f t="shared" si="32"/>
        <v>80.16</v>
      </c>
      <c r="M140" s="27">
        <f t="shared" si="33"/>
        <v>2</v>
      </c>
      <c r="N140" s="28" t="s">
        <v>20</v>
      </c>
      <c r="O140" s="28"/>
      <c r="P140" s="29">
        <v>44057</v>
      </c>
    </row>
    <row r="141" spans="1:16" s="3" customFormat="1" ht="24.95" customHeight="1">
      <c r="A141" s="11">
        <v>137</v>
      </c>
      <c r="B141" s="21" t="s">
        <v>187</v>
      </c>
      <c r="C141" s="22" t="s">
        <v>107</v>
      </c>
      <c r="D141" s="23" t="s">
        <v>108</v>
      </c>
      <c r="E141" s="24" t="s">
        <v>185</v>
      </c>
      <c r="F141" s="25">
        <v>10628017719</v>
      </c>
      <c r="G141" s="16">
        <v>105.2</v>
      </c>
      <c r="H141" s="17">
        <f t="shared" si="30"/>
        <v>28.05</v>
      </c>
      <c r="I141" s="17">
        <v>85.4</v>
      </c>
      <c r="J141" s="17"/>
      <c r="K141" s="17">
        <f t="shared" si="31"/>
        <v>51.24</v>
      </c>
      <c r="L141" s="26">
        <f t="shared" si="32"/>
        <v>79.290000000000006</v>
      </c>
      <c r="M141" s="27">
        <f t="shared" si="33"/>
        <v>3</v>
      </c>
      <c r="N141" s="28" t="s">
        <v>20</v>
      </c>
      <c r="O141" s="28"/>
      <c r="P141" s="29">
        <v>44057</v>
      </c>
    </row>
    <row r="142" spans="1:16" s="3" customFormat="1" ht="24.95" customHeight="1">
      <c r="A142" s="11">
        <v>138</v>
      </c>
      <c r="B142" s="21" t="s">
        <v>188</v>
      </c>
      <c r="C142" s="22" t="s">
        <v>107</v>
      </c>
      <c r="D142" s="23" t="s">
        <v>108</v>
      </c>
      <c r="E142" s="24" t="s">
        <v>185</v>
      </c>
      <c r="F142" s="25">
        <v>10628033532</v>
      </c>
      <c r="G142" s="16">
        <v>105.8</v>
      </c>
      <c r="H142" s="17">
        <f t="shared" si="30"/>
        <v>28.21</v>
      </c>
      <c r="I142" s="17">
        <v>84.6</v>
      </c>
      <c r="J142" s="17"/>
      <c r="K142" s="17">
        <f t="shared" si="31"/>
        <v>50.76</v>
      </c>
      <c r="L142" s="26">
        <f t="shared" si="32"/>
        <v>78.97</v>
      </c>
      <c r="M142" s="27">
        <f t="shared" si="33"/>
        <v>4</v>
      </c>
      <c r="N142" s="28" t="s">
        <v>20</v>
      </c>
      <c r="O142" s="28"/>
      <c r="P142" s="29">
        <v>44057</v>
      </c>
    </row>
    <row r="143" spans="1:16" s="3" customFormat="1" ht="24.95" customHeight="1">
      <c r="A143" s="11">
        <v>139</v>
      </c>
      <c r="B143" s="21" t="s">
        <v>189</v>
      </c>
      <c r="C143" s="22" t="s">
        <v>107</v>
      </c>
      <c r="D143" s="23" t="s">
        <v>108</v>
      </c>
      <c r="E143" s="24" t="s">
        <v>185</v>
      </c>
      <c r="F143" s="25">
        <v>10628031904</v>
      </c>
      <c r="G143" s="16">
        <v>106.5</v>
      </c>
      <c r="H143" s="17">
        <f t="shared" si="30"/>
        <v>28.4</v>
      </c>
      <c r="I143" s="17">
        <v>84.2</v>
      </c>
      <c r="J143" s="17"/>
      <c r="K143" s="17">
        <f t="shared" si="31"/>
        <v>50.52</v>
      </c>
      <c r="L143" s="26">
        <f t="shared" si="32"/>
        <v>78.92</v>
      </c>
      <c r="M143" s="27">
        <f t="shared" si="33"/>
        <v>5</v>
      </c>
      <c r="N143" s="28" t="s">
        <v>20</v>
      </c>
      <c r="O143" s="28"/>
      <c r="P143" s="29">
        <v>44057</v>
      </c>
    </row>
    <row r="144" spans="1:16" s="3" customFormat="1" ht="24.95" customHeight="1">
      <c r="A144" s="11">
        <v>140</v>
      </c>
      <c r="B144" s="21" t="s">
        <v>190</v>
      </c>
      <c r="C144" s="22" t="s">
        <v>107</v>
      </c>
      <c r="D144" s="23" t="s">
        <v>108</v>
      </c>
      <c r="E144" s="24" t="s">
        <v>185</v>
      </c>
      <c r="F144" s="25">
        <v>10628036826</v>
      </c>
      <c r="G144" s="16">
        <v>108.2</v>
      </c>
      <c r="H144" s="17">
        <f t="shared" si="30"/>
        <v>28.85</v>
      </c>
      <c r="I144" s="17">
        <v>83.4</v>
      </c>
      <c r="J144" s="17"/>
      <c r="K144" s="17">
        <f t="shared" si="31"/>
        <v>50.04</v>
      </c>
      <c r="L144" s="26">
        <f t="shared" si="32"/>
        <v>78.89</v>
      </c>
      <c r="M144" s="27">
        <f t="shared" si="33"/>
        <v>6</v>
      </c>
      <c r="N144" s="28" t="s">
        <v>20</v>
      </c>
      <c r="O144" s="28"/>
      <c r="P144" s="29">
        <v>44057</v>
      </c>
    </row>
    <row r="145" spans="1:16" s="3" customFormat="1" ht="24.95" customHeight="1">
      <c r="A145" s="11">
        <v>141</v>
      </c>
      <c r="B145" s="21" t="s">
        <v>191</v>
      </c>
      <c r="C145" s="22" t="s">
        <v>107</v>
      </c>
      <c r="D145" s="23" t="s">
        <v>108</v>
      </c>
      <c r="E145" s="24" t="s">
        <v>185</v>
      </c>
      <c r="F145" s="25">
        <v>10628074014</v>
      </c>
      <c r="G145" s="16">
        <v>107.3</v>
      </c>
      <c r="H145" s="17">
        <f t="shared" si="30"/>
        <v>28.61</v>
      </c>
      <c r="I145" s="17">
        <v>83.8</v>
      </c>
      <c r="J145" s="17"/>
      <c r="K145" s="17">
        <f t="shared" si="31"/>
        <v>50.28</v>
      </c>
      <c r="L145" s="26">
        <f t="shared" si="32"/>
        <v>78.89</v>
      </c>
      <c r="M145" s="27">
        <f t="shared" si="33"/>
        <v>6</v>
      </c>
      <c r="N145" s="28" t="s">
        <v>20</v>
      </c>
      <c r="O145" s="28"/>
      <c r="P145" s="29">
        <v>44057</v>
      </c>
    </row>
    <row r="146" spans="1:16" s="3" customFormat="1" ht="24.95" customHeight="1">
      <c r="A146" s="11">
        <v>142</v>
      </c>
      <c r="B146" s="21" t="s">
        <v>192</v>
      </c>
      <c r="C146" s="22" t="s">
        <v>107</v>
      </c>
      <c r="D146" s="23" t="s">
        <v>108</v>
      </c>
      <c r="E146" s="24" t="s">
        <v>185</v>
      </c>
      <c r="F146" s="25">
        <v>10628031126</v>
      </c>
      <c r="G146" s="16">
        <v>109.35</v>
      </c>
      <c r="H146" s="17">
        <f t="shared" si="30"/>
        <v>29.16</v>
      </c>
      <c r="I146" s="17">
        <v>82.2</v>
      </c>
      <c r="J146" s="17"/>
      <c r="K146" s="17">
        <f t="shared" si="31"/>
        <v>49.32</v>
      </c>
      <c r="L146" s="26">
        <f t="shared" si="32"/>
        <v>78.48</v>
      </c>
      <c r="M146" s="27">
        <f t="shared" si="33"/>
        <v>8</v>
      </c>
      <c r="N146" s="28" t="s">
        <v>20</v>
      </c>
      <c r="O146" s="28"/>
      <c r="P146" s="29">
        <v>44057</v>
      </c>
    </row>
    <row r="147" spans="1:16" s="3" customFormat="1" ht="24.95" customHeight="1">
      <c r="A147" s="11">
        <v>143</v>
      </c>
      <c r="B147" s="21" t="s">
        <v>193</v>
      </c>
      <c r="C147" s="22" t="s">
        <v>107</v>
      </c>
      <c r="D147" s="23" t="s">
        <v>108</v>
      </c>
      <c r="E147" s="24" t="s">
        <v>185</v>
      </c>
      <c r="F147" s="25">
        <v>10628010418</v>
      </c>
      <c r="G147" s="16">
        <v>110.05</v>
      </c>
      <c r="H147" s="17">
        <f t="shared" si="30"/>
        <v>29.35</v>
      </c>
      <c r="I147" s="17">
        <v>81.2</v>
      </c>
      <c r="J147" s="17"/>
      <c r="K147" s="17">
        <f t="shared" si="31"/>
        <v>48.72</v>
      </c>
      <c r="L147" s="26">
        <f t="shared" si="32"/>
        <v>78.069999999999993</v>
      </c>
      <c r="M147" s="27">
        <f t="shared" si="33"/>
        <v>9</v>
      </c>
      <c r="N147" s="28" t="s">
        <v>20</v>
      </c>
      <c r="O147" s="28"/>
      <c r="P147" s="29">
        <v>44057</v>
      </c>
    </row>
    <row r="148" spans="1:16" s="3" customFormat="1" ht="24.95" customHeight="1">
      <c r="A148" s="11">
        <v>144</v>
      </c>
      <c r="B148" s="21" t="s">
        <v>194</v>
      </c>
      <c r="C148" s="22" t="s">
        <v>107</v>
      </c>
      <c r="D148" s="23" t="s">
        <v>108</v>
      </c>
      <c r="E148" s="24" t="s">
        <v>185</v>
      </c>
      <c r="F148" s="25">
        <v>10628074316</v>
      </c>
      <c r="G148" s="16">
        <v>106</v>
      </c>
      <c r="H148" s="17">
        <f t="shared" si="30"/>
        <v>28.27</v>
      </c>
      <c r="I148" s="17">
        <v>80.8</v>
      </c>
      <c r="J148" s="17"/>
      <c r="K148" s="17">
        <f t="shared" si="31"/>
        <v>48.48</v>
      </c>
      <c r="L148" s="26">
        <f t="shared" si="32"/>
        <v>76.75</v>
      </c>
      <c r="M148" s="27">
        <f t="shared" si="33"/>
        <v>10</v>
      </c>
      <c r="N148" s="28" t="s">
        <v>20</v>
      </c>
      <c r="O148" s="28"/>
      <c r="P148" s="29">
        <v>44057</v>
      </c>
    </row>
    <row r="149" spans="1:16" s="3" customFormat="1" ht="24.95" customHeight="1">
      <c r="A149" s="11">
        <v>145</v>
      </c>
      <c r="B149" s="21" t="s">
        <v>195</v>
      </c>
      <c r="C149" s="22" t="s">
        <v>107</v>
      </c>
      <c r="D149" s="23" t="s">
        <v>108</v>
      </c>
      <c r="E149" s="24" t="s">
        <v>196</v>
      </c>
      <c r="F149" s="25">
        <v>10628033924</v>
      </c>
      <c r="G149" s="16">
        <v>115.05</v>
      </c>
      <c r="H149" s="17">
        <f t="shared" si="30"/>
        <v>30.68</v>
      </c>
      <c r="I149" s="17">
        <v>87</v>
      </c>
      <c r="J149" s="17"/>
      <c r="K149" s="17">
        <f t="shared" si="31"/>
        <v>52.2</v>
      </c>
      <c r="L149" s="26">
        <f t="shared" si="32"/>
        <v>82.88</v>
      </c>
      <c r="M149" s="27">
        <f t="shared" ref="M149:M159" si="34">RANK(L149,$L$149:$L$159,0)</f>
        <v>1</v>
      </c>
      <c r="N149" s="28" t="s">
        <v>20</v>
      </c>
      <c r="O149" s="28"/>
      <c r="P149" s="29">
        <v>44057</v>
      </c>
    </row>
    <row r="150" spans="1:16" s="3" customFormat="1" ht="24.95" customHeight="1">
      <c r="A150" s="11">
        <v>146</v>
      </c>
      <c r="B150" s="21" t="s">
        <v>197</v>
      </c>
      <c r="C150" s="22" t="s">
        <v>107</v>
      </c>
      <c r="D150" s="23" t="s">
        <v>108</v>
      </c>
      <c r="E150" s="24" t="s">
        <v>196</v>
      </c>
      <c r="F150" s="25">
        <v>10628040325</v>
      </c>
      <c r="G150" s="16">
        <v>107.4</v>
      </c>
      <c r="H150" s="17">
        <f t="shared" si="30"/>
        <v>28.64</v>
      </c>
      <c r="I150" s="17">
        <v>90.4</v>
      </c>
      <c r="J150" s="17"/>
      <c r="K150" s="17">
        <f t="shared" si="31"/>
        <v>54.24</v>
      </c>
      <c r="L150" s="26">
        <f t="shared" si="32"/>
        <v>82.88</v>
      </c>
      <c r="M150" s="27">
        <f t="shared" si="34"/>
        <v>1</v>
      </c>
      <c r="N150" s="28" t="s">
        <v>20</v>
      </c>
      <c r="O150" s="28"/>
      <c r="P150" s="29">
        <v>44057</v>
      </c>
    </row>
    <row r="151" spans="1:16" s="3" customFormat="1" ht="24.95" customHeight="1">
      <c r="A151" s="11">
        <v>147</v>
      </c>
      <c r="B151" s="21" t="s">
        <v>198</v>
      </c>
      <c r="C151" s="22" t="s">
        <v>107</v>
      </c>
      <c r="D151" s="23" t="s">
        <v>108</v>
      </c>
      <c r="E151" s="24" t="s">
        <v>196</v>
      </c>
      <c r="F151" s="25">
        <v>10628073502</v>
      </c>
      <c r="G151" s="16">
        <v>107.75</v>
      </c>
      <c r="H151" s="17">
        <f t="shared" si="30"/>
        <v>28.73</v>
      </c>
      <c r="I151" s="17">
        <v>88</v>
      </c>
      <c r="J151" s="17"/>
      <c r="K151" s="17">
        <f t="shared" si="31"/>
        <v>52.8</v>
      </c>
      <c r="L151" s="26">
        <f t="shared" si="32"/>
        <v>81.53</v>
      </c>
      <c r="M151" s="27">
        <f t="shared" si="34"/>
        <v>3</v>
      </c>
      <c r="N151" s="28" t="s">
        <v>20</v>
      </c>
      <c r="O151" s="28"/>
      <c r="P151" s="29">
        <v>44057</v>
      </c>
    </row>
    <row r="152" spans="1:16" s="3" customFormat="1" ht="24.95" customHeight="1">
      <c r="A152" s="11">
        <v>148</v>
      </c>
      <c r="B152" s="21" t="s">
        <v>199</v>
      </c>
      <c r="C152" s="22" t="s">
        <v>107</v>
      </c>
      <c r="D152" s="23" t="s">
        <v>108</v>
      </c>
      <c r="E152" s="24" t="s">
        <v>196</v>
      </c>
      <c r="F152" s="25">
        <v>10628012722</v>
      </c>
      <c r="G152" s="16">
        <v>107.8</v>
      </c>
      <c r="H152" s="17">
        <f t="shared" si="30"/>
        <v>28.75</v>
      </c>
      <c r="I152" s="17">
        <v>87</v>
      </c>
      <c r="J152" s="17"/>
      <c r="K152" s="17">
        <f t="shared" si="31"/>
        <v>52.2</v>
      </c>
      <c r="L152" s="26">
        <f t="shared" si="32"/>
        <v>80.95</v>
      </c>
      <c r="M152" s="27">
        <f t="shared" si="34"/>
        <v>4</v>
      </c>
      <c r="N152" s="28" t="s">
        <v>20</v>
      </c>
      <c r="O152" s="28"/>
      <c r="P152" s="29">
        <v>44057</v>
      </c>
    </row>
    <row r="153" spans="1:16" s="3" customFormat="1" ht="24.95" customHeight="1">
      <c r="A153" s="11">
        <v>149</v>
      </c>
      <c r="B153" s="21" t="s">
        <v>200</v>
      </c>
      <c r="C153" s="22" t="s">
        <v>107</v>
      </c>
      <c r="D153" s="23" t="s">
        <v>108</v>
      </c>
      <c r="E153" s="24" t="s">
        <v>196</v>
      </c>
      <c r="F153" s="25">
        <v>10628023413</v>
      </c>
      <c r="G153" s="16">
        <v>104.65</v>
      </c>
      <c r="H153" s="17">
        <f t="shared" si="30"/>
        <v>27.91</v>
      </c>
      <c r="I153" s="17">
        <v>86.6</v>
      </c>
      <c r="J153" s="17"/>
      <c r="K153" s="17">
        <f t="shared" si="31"/>
        <v>51.96</v>
      </c>
      <c r="L153" s="26">
        <f t="shared" si="32"/>
        <v>79.87</v>
      </c>
      <c r="M153" s="27">
        <f t="shared" si="34"/>
        <v>5</v>
      </c>
      <c r="N153" s="28" t="s">
        <v>20</v>
      </c>
      <c r="O153" s="28"/>
      <c r="P153" s="29">
        <v>44057</v>
      </c>
    </row>
    <row r="154" spans="1:16" s="3" customFormat="1" ht="24.95" customHeight="1">
      <c r="A154" s="11">
        <v>150</v>
      </c>
      <c r="B154" s="21" t="s">
        <v>201</v>
      </c>
      <c r="C154" s="22" t="s">
        <v>107</v>
      </c>
      <c r="D154" s="23" t="s">
        <v>108</v>
      </c>
      <c r="E154" s="24" t="s">
        <v>196</v>
      </c>
      <c r="F154" s="25">
        <v>10628017710</v>
      </c>
      <c r="G154" s="16">
        <v>103.45</v>
      </c>
      <c r="H154" s="17">
        <f t="shared" si="30"/>
        <v>27.59</v>
      </c>
      <c r="I154" s="17">
        <v>86.4</v>
      </c>
      <c r="J154" s="17"/>
      <c r="K154" s="17">
        <f t="shared" si="31"/>
        <v>51.84</v>
      </c>
      <c r="L154" s="26">
        <f t="shared" si="32"/>
        <v>79.430000000000007</v>
      </c>
      <c r="M154" s="27">
        <f t="shared" si="34"/>
        <v>6</v>
      </c>
      <c r="N154" s="28" t="s">
        <v>20</v>
      </c>
      <c r="O154" s="28"/>
      <c r="P154" s="29">
        <v>44057</v>
      </c>
    </row>
    <row r="155" spans="1:16" s="3" customFormat="1" ht="24.95" customHeight="1">
      <c r="A155" s="11">
        <v>151</v>
      </c>
      <c r="B155" s="21" t="s">
        <v>202</v>
      </c>
      <c r="C155" s="22" t="s">
        <v>107</v>
      </c>
      <c r="D155" s="23" t="s">
        <v>108</v>
      </c>
      <c r="E155" s="24" t="s">
        <v>196</v>
      </c>
      <c r="F155" s="25">
        <v>10628051716</v>
      </c>
      <c r="G155" s="16">
        <v>102.45</v>
      </c>
      <c r="H155" s="17">
        <f t="shared" si="30"/>
        <v>27.32</v>
      </c>
      <c r="I155" s="17">
        <v>86.6</v>
      </c>
      <c r="J155" s="17"/>
      <c r="K155" s="17">
        <f t="shared" si="31"/>
        <v>51.96</v>
      </c>
      <c r="L155" s="26">
        <f t="shared" si="32"/>
        <v>79.28</v>
      </c>
      <c r="M155" s="27">
        <f t="shared" si="34"/>
        <v>7</v>
      </c>
      <c r="N155" s="28" t="s">
        <v>20</v>
      </c>
      <c r="O155" s="28"/>
      <c r="P155" s="29">
        <v>44057</v>
      </c>
    </row>
    <row r="156" spans="1:16" s="3" customFormat="1" ht="24.95" customHeight="1">
      <c r="A156" s="11">
        <v>152</v>
      </c>
      <c r="B156" s="21" t="s">
        <v>203</v>
      </c>
      <c r="C156" s="22" t="s">
        <v>107</v>
      </c>
      <c r="D156" s="23" t="s">
        <v>108</v>
      </c>
      <c r="E156" s="24" t="s">
        <v>196</v>
      </c>
      <c r="F156" s="25">
        <v>10628042819</v>
      </c>
      <c r="G156" s="16">
        <v>110.45</v>
      </c>
      <c r="H156" s="17">
        <f t="shared" si="30"/>
        <v>29.45</v>
      </c>
      <c r="I156" s="17">
        <v>83</v>
      </c>
      <c r="J156" s="17"/>
      <c r="K156" s="17">
        <f t="shared" si="31"/>
        <v>49.8</v>
      </c>
      <c r="L156" s="26">
        <f t="shared" si="32"/>
        <v>79.25</v>
      </c>
      <c r="M156" s="27">
        <f t="shared" si="34"/>
        <v>8</v>
      </c>
      <c r="N156" s="28" t="s">
        <v>20</v>
      </c>
      <c r="O156" s="28"/>
      <c r="P156" s="29">
        <v>44057</v>
      </c>
    </row>
    <row r="157" spans="1:16" s="3" customFormat="1" ht="24.95" customHeight="1">
      <c r="A157" s="11">
        <v>153</v>
      </c>
      <c r="B157" s="21" t="s">
        <v>204</v>
      </c>
      <c r="C157" s="22" t="s">
        <v>107</v>
      </c>
      <c r="D157" s="23" t="s">
        <v>108</v>
      </c>
      <c r="E157" s="24" t="s">
        <v>196</v>
      </c>
      <c r="F157" s="25">
        <v>10628061127</v>
      </c>
      <c r="G157" s="16">
        <v>107.05</v>
      </c>
      <c r="H157" s="17">
        <f t="shared" si="30"/>
        <v>28.55</v>
      </c>
      <c r="I157" s="17">
        <v>84.4</v>
      </c>
      <c r="J157" s="17"/>
      <c r="K157" s="17">
        <f t="shared" si="31"/>
        <v>50.64</v>
      </c>
      <c r="L157" s="26">
        <f t="shared" si="32"/>
        <v>79.19</v>
      </c>
      <c r="M157" s="27">
        <f t="shared" si="34"/>
        <v>9</v>
      </c>
      <c r="N157" s="28" t="s">
        <v>20</v>
      </c>
      <c r="O157" s="28"/>
      <c r="P157" s="29">
        <v>44057</v>
      </c>
    </row>
    <row r="158" spans="1:16" s="3" customFormat="1" ht="24.95" customHeight="1">
      <c r="A158" s="11">
        <v>154</v>
      </c>
      <c r="B158" s="21" t="s">
        <v>205</v>
      </c>
      <c r="C158" s="22" t="s">
        <v>107</v>
      </c>
      <c r="D158" s="23" t="s">
        <v>108</v>
      </c>
      <c r="E158" s="24" t="s">
        <v>196</v>
      </c>
      <c r="F158" s="25">
        <v>10628010332</v>
      </c>
      <c r="G158" s="16">
        <v>101.95</v>
      </c>
      <c r="H158" s="17">
        <f t="shared" ref="H158:H177" si="35">ROUND((G158/150*100*0.4),2)</f>
        <v>27.19</v>
      </c>
      <c r="I158" s="17">
        <v>86</v>
      </c>
      <c r="J158" s="17"/>
      <c r="K158" s="17">
        <f t="shared" ref="K158:K177" si="36">ROUND((I158*0.6),2)</f>
        <v>51.6</v>
      </c>
      <c r="L158" s="26">
        <f t="shared" ref="L158:L177" si="37">H158+K158</f>
        <v>78.790000000000006</v>
      </c>
      <c r="M158" s="27">
        <f t="shared" si="34"/>
        <v>10</v>
      </c>
      <c r="N158" s="28" t="s">
        <v>20</v>
      </c>
      <c r="O158" s="28"/>
      <c r="P158" s="29">
        <v>44057</v>
      </c>
    </row>
    <row r="159" spans="1:16" s="3" customFormat="1" ht="24.95" customHeight="1">
      <c r="A159" s="11">
        <v>155</v>
      </c>
      <c r="B159" s="21" t="s">
        <v>206</v>
      </c>
      <c r="C159" s="22" t="s">
        <v>107</v>
      </c>
      <c r="D159" s="23" t="s">
        <v>108</v>
      </c>
      <c r="E159" s="24" t="s">
        <v>196</v>
      </c>
      <c r="F159" s="25">
        <v>10628012829</v>
      </c>
      <c r="G159" s="16">
        <v>110.25</v>
      </c>
      <c r="H159" s="17">
        <f t="shared" si="35"/>
        <v>29.4</v>
      </c>
      <c r="I159" s="17">
        <v>81.2</v>
      </c>
      <c r="J159" s="17"/>
      <c r="K159" s="17">
        <f t="shared" si="36"/>
        <v>48.72</v>
      </c>
      <c r="L159" s="26">
        <f t="shared" si="37"/>
        <v>78.12</v>
      </c>
      <c r="M159" s="27">
        <f t="shared" si="34"/>
        <v>11</v>
      </c>
      <c r="N159" s="28" t="s">
        <v>20</v>
      </c>
      <c r="O159" s="28"/>
      <c r="P159" s="29">
        <v>44057</v>
      </c>
    </row>
    <row r="160" spans="1:16" s="3" customFormat="1" ht="24.95" customHeight="1">
      <c r="A160" s="11">
        <v>156</v>
      </c>
      <c r="B160" s="21" t="s">
        <v>53</v>
      </c>
      <c r="C160" s="22" t="s">
        <v>107</v>
      </c>
      <c r="D160" s="23" t="s">
        <v>108</v>
      </c>
      <c r="E160" s="24" t="s">
        <v>207</v>
      </c>
      <c r="F160" s="25">
        <v>10629081601</v>
      </c>
      <c r="G160" s="16">
        <v>107.5</v>
      </c>
      <c r="H160" s="17">
        <f t="shared" si="35"/>
        <v>28.67</v>
      </c>
      <c r="I160" s="17">
        <v>89.4</v>
      </c>
      <c r="J160" s="17"/>
      <c r="K160" s="17">
        <f t="shared" si="36"/>
        <v>53.64</v>
      </c>
      <c r="L160" s="26">
        <f t="shared" si="37"/>
        <v>82.31</v>
      </c>
      <c r="M160" s="27">
        <f t="shared" ref="M160:M170" si="38">RANK(L160,$L$160:$L$170,0)</f>
        <v>1</v>
      </c>
      <c r="N160" s="28" t="s">
        <v>20</v>
      </c>
      <c r="O160" s="28"/>
      <c r="P160" s="29">
        <v>44057</v>
      </c>
    </row>
    <row r="161" spans="1:16" s="3" customFormat="1" ht="24.95" customHeight="1">
      <c r="A161" s="11">
        <v>157</v>
      </c>
      <c r="B161" s="21" t="s">
        <v>208</v>
      </c>
      <c r="C161" s="22" t="s">
        <v>107</v>
      </c>
      <c r="D161" s="23" t="s">
        <v>108</v>
      </c>
      <c r="E161" s="24" t="s">
        <v>207</v>
      </c>
      <c r="F161" s="25">
        <v>10629082115</v>
      </c>
      <c r="G161" s="16">
        <v>108.6</v>
      </c>
      <c r="H161" s="17">
        <f t="shared" si="35"/>
        <v>28.96</v>
      </c>
      <c r="I161" s="17">
        <v>88.6</v>
      </c>
      <c r="J161" s="17"/>
      <c r="K161" s="17">
        <f t="shared" si="36"/>
        <v>53.16</v>
      </c>
      <c r="L161" s="26">
        <f t="shared" si="37"/>
        <v>82.12</v>
      </c>
      <c r="M161" s="27">
        <f t="shared" si="38"/>
        <v>2</v>
      </c>
      <c r="N161" s="28" t="s">
        <v>20</v>
      </c>
      <c r="O161" s="28"/>
      <c r="P161" s="29">
        <v>44057</v>
      </c>
    </row>
    <row r="162" spans="1:16" s="3" customFormat="1" ht="24.95" customHeight="1">
      <c r="A162" s="11">
        <v>158</v>
      </c>
      <c r="B162" s="21" t="s">
        <v>209</v>
      </c>
      <c r="C162" s="22" t="s">
        <v>107</v>
      </c>
      <c r="D162" s="23" t="s">
        <v>108</v>
      </c>
      <c r="E162" s="24" t="s">
        <v>207</v>
      </c>
      <c r="F162" s="25">
        <v>10629083312</v>
      </c>
      <c r="G162" s="16">
        <v>107.65</v>
      </c>
      <c r="H162" s="17">
        <f t="shared" si="35"/>
        <v>28.71</v>
      </c>
      <c r="I162" s="17">
        <v>88.4</v>
      </c>
      <c r="J162" s="17"/>
      <c r="K162" s="17">
        <f t="shared" si="36"/>
        <v>53.04</v>
      </c>
      <c r="L162" s="26">
        <f t="shared" si="37"/>
        <v>81.75</v>
      </c>
      <c r="M162" s="27">
        <f t="shared" si="38"/>
        <v>3</v>
      </c>
      <c r="N162" s="28" t="s">
        <v>20</v>
      </c>
      <c r="O162" s="28"/>
      <c r="P162" s="29">
        <v>44057</v>
      </c>
    </row>
    <row r="163" spans="1:16" s="3" customFormat="1" ht="24.95" customHeight="1">
      <c r="A163" s="11">
        <v>159</v>
      </c>
      <c r="B163" s="21" t="s">
        <v>210</v>
      </c>
      <c r="C163" s="22" t="s">
        <v>107</v>
      </c>
      <c r="D163" s="23" t="s">
        <v>108</v>
      </c>
      <c r="E163" s="24" t="s">
        <v>207</v>
      </c>
      <c r="F163" s="25">
        <v>10629110830</v>
      </c>
      <c r="G163" s="16">
        <v>104.55</v>
      </c>
      <c r="H163" s="17">
        <f t="shared" si="35"/>
        <v>27.88</v>
      </c>
      <c r="I163" s="17">
        <v>86.8</v>
      </c>
      <c r="J163" s="17"/>
      <c r="K163" s="17">
        <f t="shared" si="36"/>
        <v>52.08</v>
      </c>
      <c r="L163" s="26">
        <f t="shared" si="37"/>
        <v>79.959999999999994</v>
      </c>
      <c r="M163" s="27">
        <f t="shared" si="38"/>
        <v>4</v>
      </c>
      <c r="N163" s="28" t="s">
        <v>20</v>
      </c>
      <c r="O163" s="28"/>
      <c r="P163" s="29">
        <v>44057</v>
      </c>
    </row>
    <row r="164" spans="1:16" s="3" customFormat="1" ht="24.95" customHeight="1">
      <c r="A164" s="11">
        <v>160</v>
      </c>
      <c r="B164" s="21" t="s">
        <v>211</v>
      </c>
      <c r="C164" s="22" t="s">
        <v>107</v>
      </c>
      <c r="D164" s="23" t="s">
        <v>108</v>
      </c>
      <c r="E164" s="24" t="s">
        <v>207</v>
      </c>
      <c r="F164" s="25">
        <v>10629082119</v>
      </c>
      <c r="G164" s="16">
        <v>107.65</v>
      </c>
      <c r="H164" s="17">
        <f t="shared" si="35"/>
        <v>28.71</v>
      </c>
      <c r="I164" s="17">
        <v>84.8</v>
      </c>
      <c r="J164" s="17"/>
      <c r="K164" s="17">
        <f t="shared" si="36"/>
        <v>50.88</v>
      </c>
      <c r="L164" s="26">
        <f t="shared" si="37"/>
        <v>79.59</v>
      </c>
      <c r="M164" s="27">
        <f t="shared" si="38"/>
        <v>5</v>
      </c>
      <c r="N164" s="28" t="s">
        <v>20</v>
      </c>
      <c r="O164" s="28"/>
      <c r="P164" s="29">
        <v>44057</v>
      </c>
    </row>
    <row r="165" spans="1:16" s="3" customFormat="1" ht="24.95" customHeight="1">
      <c r="A165" s="11">
        <v>161</v>
      </c>
      <c r="B165" s="21" t="s">
        <v>212</v>
      </c>
      <c r="C165" s="22" t="s">
        <v>107</v>
      </c>
      <c r="D165" s="23" t="s">
        <v>108</v>
      </c>
      <c r="E165" s="24" t="s">
        <v>207</v>
      </c>
      <c r="F165" s="25">
        <v>10629144304</v>
      </c>
      <c r="G165" s="16">
        <v>106.4</v>
      </c>
      <c r="H165" s="17">
        <f t="shared" si="35"/>
        <v>28.37</v>
      </c>
      <c r="I165" s="17">
        <v>85.2</v>
      </c>
      <c r="J165" s="17"/>
      <c r="K165" s="17">
        <f t="shared" si="36"/>
        <v>51.12</v>
      </c>
      <c r="L165" s="26">
        <f t="shared" si="37"/>
        <v>79.489999999999995</v>
      </c>
      <c r="M165" s="27">
        <f t="shared" si="38"/>
        <v>6</v>
      </c>
      <c r="N165" s="28" t="s">
        <v>20</v>
      </c>
      <c r="O165" s="28"/>
      <c r="P165" s="29">
        <v>44057</v>
      </c>
    </row>
    <row r="166" spans="1:16" s="3" customFormat="1" ht="24.95" customHeight="1">
      <c r="A166" s="11">
        <v>162</v>
      </c>
      <c r="B166" s="21" t="s">
        <v>213</v>
      </c>
      <c r="C166" s="22" t="s">
        <v>107</v>
      </c>
      <c r="D166" s="23" t="s">
        <v>108</v>
      </c>
      <c r="E166" s="24" t="s">
        <v>207</v>
      </c>
      <c r="F166" s="25">
        <v>10629082708</v>
      </c>
      <c r="G166" s="16">
        <v>100.75</v>
      </c>
      <c r="H166" s="17">
        <f t="shared" si="35"/>
        <v>26.87</v>
      </c>
      <c r="I166" s="17">
        <v>87.4</v>
      </c>
      <c r="J166" s="17"/>
      <c r="K166" s="17">
        <f t="shared" si="36"/>
        <v>52.44</v>
      </c>
      <c r="L166" s="26">
        <f t="shared" si="37"/>
        <v>79.31</v>
      </c>
      <c r="M166" s="27">
        <f t="shared" si="38"/>
        <v>7</v>
      </c>
      <c r="N166" s="28" t="s">
        <v>20</v>
      </c>
      <c r="O166" s="28"/>
      <c r="P166" s="29">
        <v>44057</v>
      </c>
    </row>
    <row r="167" spans="1:16" s="3" customFormat="1" ht="24.95" customHeight="1">
      <c r="A167" s="11">
        <v>163</v>
      </c>
      <c r="B167" s="21" t="s">
        <v>214</v>
      </c>
      <c r="C167" s="22" t="s">
        <v>107</v>
      </c>
      <c r="D167" s="23" t="s">
        <v>108</v>
      </c>
      <c r="E167" s="24" t="s">
        <v>207</v>
      </c>
      <c r="F167" s="25">
        <v>10629091916</v>
      </c>
      <c r="G167" s="16">
        <v>104.45</v>
      </c>
      <c r="H167" s="17">
        <f t="shared" si="35"/>
        <v>27.85</v>
      </c>
      <c r="I167" s="17">
        <v>85</v>
      </c>
      <c r="J167" s="17"/>
      <c r="K167" s="17">
        <f t="shared" si="36"/>
        <v>51</v>
      </c>
      <c r="L167" s="26">
        <f t="shared" si="37"/>
        <v>78.849999999999994</v>
      </c>
      <c r="M167" s="27">
        <f t="shared" si="38"/>
        <v>8</v>
      </c>
      <c r="N167" s="28" t="s">
        <v>20</v>
      </c>
      <c r="O167" s="28"/>
      <c r="P167" s="29">
        <v>44057</v>
      </c>
    </row>
    <row r="168" spans="1:16" s="3" customFormat="1" ht="24.95" customHeight="1">
      <c r="A168" s="11">
        <v>164</v>
      </c>
      <c r="B168" s="21" t="s">
        <v>215</v>
      </c>
      <c r="C168" s="22" t="s">
        <v>107</v>
      </c>
      <c r="D168" s="23" t="s">
        <v>108</v>
      </c>
      <c r="E168" s="24" t="s">
        <v>207</v>
      </c>
      <c r="F168" s="25">
        <v>10629083816</v>
      </c>
      <c r="G168" s="16">
        <v>103.35</v>
      </c>
      <c r="H168" s="17">
        <f t="shared" si="35"/>
        <v>27.56</v>
      </c>
      <c r="I168" s="17">
        <v>85.4</v>
      </c>
      <c r="J168" s="17"/>
      <c r="K168" s="17">
        <f t="shared" si="36"/>
        <v>51.24</v>
      </c>
      <c r="L168" s="26">
        <f t="shared" si="37"/>
        <v>78.8</v>
      </c>
      <c r="M168" s="27">
        <f t="shared" si="38"/>
        <v>9</v>
      </c>
      <c r="N168" s="28" t="s">
        <v>20</v>
      </c>
      <c r="O168" s="28"/>
      <c r="P168" s="29">
        <v>44057</v>
      </c>
    </row>
    <row r="169" spans="1:16" s="3" customFormat="1" ht="24.95" customHeight="1">
      <c r="A169" s="11">
        <v>165</v>
      </c>
      <c r="B169" s="21" t="s">
        <v>216</v>
      </c>
      <c r="C169" s="22" t="s">
        <v>107</v>
      </c>
      <c r="D169" s="23" t="s">
        <v>108</v>
      </c>
      <c r="E169" s="24" t="s">
        <v>207</v>
      </c>
      <c r="F169" s="25">
        <v>10629132516</v>
      </c>
      <c r="G169" s="16">
        <v>107.9</v>
      </c>
      <c r="H169" s="17">
        <f t="shared" si="35"/>
        <v>28.77</v>
      </c>
      <c r="I169" s="17">
        <v>83.2</v>
      </c>
      <c r="J169" s="17"/>
      <c r="K169" s="17">
        <f t="shared" si="36"/>
        <v>49.92</v>
      </c>
      <c r="L169" s="26">
        <f t="shared" si="37"/>
        <v>78.69</v>
      </c>
      <c r="M169" s="27">
        <f t="shared" si="38"/>
        <v>10</v>
      </c>
      <c r="N169" s="28" t="s">
        <v>20</v>
      </c>
      <c r="O169" s="28"/>
      <c r="P169" s="29">
        <v>44057</v>
      </c>
    </row>
    <row r="170" spans="1:16" s="3" customFormat="1" ht="24.95" customHeight="1">
      <c r="A170" s="11">
        <v>166</v>
      </c>
      <c r="B170" s="21" t="s">
        <v>217</v>
      </c>
      <c r="C170" s="22" t="s">
        <v>107</v>
      </c>
      <c r="D170" s="23" t="s">
        <v>108</v>
      </c>
      <c r="E170" s="24" t="s">
        <v>207</v>
      </c>
      <c r="F170" s="25">
        <v>10629080810</v>
      </c>
      <c r="G170" s="16">
        <v>101.85</v>
      </c>
      <c r="H170" s="17">
        <f t="shared" si="35"/>
        <v>27.16</v>
      </c>
      <c r="I170" s="17">
        <v>85</v>
      </c>
      <c r="J170" s="17"/>
      <c r="K170" s="17">
        <f t="shared" si="36"/>
        <v>51</v>
      </c>
      <c r="L170" s="26">
        <f t="shared" si="37"/>
        <v>78.16</v>
      </c>
      <c r="M170" s="27">
        <f t="shared" si="38"/>
        <v>11</v>
      </c>
      <c r="N170" s="28" t="s">
        <v>20</v>
      </c>
      <c r="O170" s="28"/>
      <c r="P170" s="29">
        <v>44057</v>
      </c>
    </row>
    <row r="171" spans="1:16" s="3" customFormat="1" ht="24.95" customHeight="1">
      <c r="A171" s="11">
        <v>167</v>
      </c>
      <c r="B171" s="21" t="s">
        <v>218</v>
      </c>
      <c r="C171" s="22" t="s">
        <v>219</v>
      </c>
      <c r="D171" s="23" t="s">
        <v>108</v>
      </c>
      <c r="E171" s="24" t="s">
        <v>220</v>
      </c>
      <c r="F171" s="25">
        <v>10628032608</v>
      </c>
      <c r="G171" s="16">
        <v>104.15</v>
      </c>
      <c r="H171" s="17">
        <f t="shared" si="35"/>
        <v>27.77</v>
      </c>
      <c r="I171" s="17">
        <v>87.8</v>
      </c>
      <c r="J171" s="17"/>
      <c r="K171" s="17">
        <f t="shared" si="36"/>
        <v>52.68</v>
      </c>
      <c r="L171" s="26">
        <f t="shared" si="37"/>
        <v>80.45</v>
      </c>
      <c r="M171" s="27">
        <f t="shared" ref="M171:M180" si="39">RANK(L171,$L$171:$L$180,0)</f>
        <v>1</v>
      </c>
      <c r="N171" s="28" t="s">
        <v>20</v>
      </c>
      <c r="O171" s="28"/>
      <c r="P171" s="29">
        <v>44057</v>
      </c>
    </row>
    <row r="172" spans="1:16" s="3" customFormat="1" ht="24.95" customHeight="1">
      <c r="A172" s="11">
        <v>168</v>
      </c>
      <c r="B172" s="21" t="s">
        <v>221</v>
      </c>
      <c r="C172" s="22" t="s">
        <v>219</v>
      </c>
      <c r="D172" s="23" t="s">
        <v>108</v>
      </c>
      <c r="E172" s="24" t="s">
        <v>220</v>
      </c>
      <c r="F172" s="25">
        <v>10628012920</v>
      </c>
      <c r="G172" s="16">
        <v>101.1</v>
      </c>
      <c r="H172" s="17">
        <f t="shared" si="35"/>
        <v>26.96</v>
      </c>
      <c r="I172" s="17">
        <v>88.2</v>
      </c>
      <c r="J172" s="17"/>
      <c r="K172" s="17">
        <f t="shared" si="36"/>
        <v>52.92</v>
      </c>
      <c r="L172" s="26">
        <f t="shared" si="37"/>
        <v>79.88</v>
      </c>
      <c r="M172" s="27">
        <f t="shared" si="39"/>
        <v>2</v>
      </c>
      <c r="N172" s="28" t="s">
        <v>20</v>
      </c>
      <c r="O172" s="28"/>
      <c r="P172" s="29">
        <v>44057</v>
      </c>
    </row>
    <row r="173" spans="1:16" s="3" customFormat="1" ht="24.95" customHeight="1">
      <c r="A173" s="11">
        <v>169</v>
      </c>
      <c r="B173" s="21" t="s">
        <v>222</v>
      </c>
      <c r="C173" s="22" t="s">
        <v>219</v>
      </c>
      <c r="D173" s="23" t="s">
        <v>108</v>
      </c>
      <c r="E173" s="24" t="s">
        <v>220</v>
      </c>
      <c r="F173" s="25">
        <v>10628043321</v>
      </c>
      <c r="G173" s="16">
        <v>102.05</v>
      </c>
      <c r="H173" s="17">
        <f t="shared" si="35"/>
        <v>27.21</v>
      </c>
      <c r="I173" s="17">
        <v>85.2</v>
      </c>
      <c r="J173" s="17"/>
      <c r="K173" s="17">
        <f t="shared" si="36"/>
        <v>51.12</v>
      </c>
      <c r="L173" s="26">
        <f t="shared" si="37"/>
        <v>78.33</v>
      </c>
      <c r="M173" s="27">
        <f t="shared" si="39"/>
        <v>3</v>
      </c>
      <c r="N173" s="28" t="s">
        <v>20</v>
      </c>
      <c r="O173" s="28"/>
      <c r="P173" s="29">
        <v>44057</v>
      </c>
    </row>
    <row r="174" spans="1:16" s="3" customFormat="1" ht="24.95" customHeight="1">
      <c r="A174" s="11">
        <v>170</v>
      </c>
      <c r="B174" s="21" t="s">
        <v>223</v>
      </c>
      <c r="C174" s="22" t="s">
        <v>219</v>
      </c>
      <c r="D174" s="23" t="s">
        <v>108</v>
      </c>
      <c r="E174" s="24" t="s">
        <v>220</v>
      </c>
      <c r="F174" s="25">
        <v>10628035301</v>
      </c>
      <c r="G174" s="16">
        <v>102.65</v>
      </c>
      <c r="H174" s="17">
        <f t="shared" si="35"/>
        <v>27.37</v>
      </c>
      <c r="I174" s="17">
        <v>83.4</v>
      </c>
      <c r="J174" s="17"/>
      <c r="K174" s="17">
        <f t="shared" si="36"/>
        <v>50.04</v>
      </c>
      <c r="L174" s="26">
        <f t="shared" si="37"/>
        <v>77.41</v>
      </c>
      <c r="M174" s="27">
        <f t="shared" si="39"/>
        <v>4</v>
      </c>
      <c r="N174" s="28" t="s">
        <v>20</v>
      </c>
      <c r="O174" s="28"/>
      <c r="P174" s="29">
        <v>44057</v>
      </c>
    </row>
    <row r="175" spans="1:16" s="3" customFormat="1" ht="24.95" customHeight="1">
      <c r="A175" s="11">
        <v>171</v>
      </c>
      <c r="B175" s="21" t="s">
        <v>224</v>
      </c>
      <c r="C175" s="22" t="s">
        <v>219</v>
      </c>
      <c r="D175" s="23" t="s">
        <v>108</v>
      </c>
      <c r="E175" s="24" t="s">
        <v>220</v>
      </c>
      <c r="F175" s="25">
        <v>10628010523</v>
      </c>
      <c r="G175" s="16">
        <v>100.2</v>
      </c>
      <c r="H175" s="17">
        <f t="shared" si="35"/>
        <v>26.72</v>
      </c>
      <c r="I175" s="17">
        <v>84.2</v>
      </c>
      <c r="J175" s="17"/>
      <c r="K175" s="17">
        <f t="shared" si="36"/>
        <v>50.52</v>
      </c>
      <c r="L175" s="26">
        <f t="shared" si="37"/>
        <v>77.239999999999995</v>
      </c>
      <c r="M175" s="27">
        <f t="shared" si="39"/>
        <v>5</v>
      </c>
      <c r="N175" s="28" t="s">
        <v>20</v>
      </c>
      <c r="O175" s="28"/>
      <c r="P175" s="29">
        <v>44057</v>
      </c>
    </row>
    <row r="176" spans="1:16" s="3" customFormat="1" ht="24.95" customHeight="1">
      <c r="A176" s="11">
        <v>172</v>
      </c>
      <c r="B176" s="21" t="s">
        <v>225</v>
      </c>
      <c r="C176" s="22" t="s">
        <v>219</v>
      </c>
      <c r="D176" s="23" t="s">
        <v>108</v>
      </c>
      <c r="E176" s="24" t="s">
        <v>220</v>
      </c>
      <c r="F176" s="25">
        <v>10628015901</v>
      </c>
      <c r="G176" s="16">
        <v>103.05</v>
      </c>
      <c r="H176" s="17">
        <f t="shared" si="35"/>
        <v>27.48</v>
      </c>
      <c r="I176" s="17">
        <v>82.4</v>
      </c>
      <c r="J176" s="17"/>
      <c r="K176" s="17">
        <f t="shared" si="36"/>
        <v>49.44</v>
      </c>
      <c r="L176" s="26">
        <f t="shared" si="37"/>
        <v>76.92</v>
      </c>
      <c r="M176" s="27">
        <f t="shared" si="39"/>
        <v>6</v>
      </c>
      <c r="N176" s="28" t="s">
        <v>20</v>
      </c>
      <c r="O176" s="28"/>
      <c r="P176" s="29">
        <v>44057</v>
      </c>
    </row>
    <row r="177" spans="1:16" s="3" customFormat="1" ht="24.95" customHeight="1">
      <c r="A177" s="11">
        <v>173</v>
      </c>
      <c r="B177" s="21" t="s">
        <v>226</v>
      </c>
      <c r="C177" s="22" t="s">
        <v>219</v>
      </c>
      <c r="D177" s="23" t="s">
        <v>108</v>
      </c>
      <c r="E177" s="24" t="s">
        <v>220</v>
      </c>
      <c r="F177" s="25">
        <v>10628012930</v>
      </c>
      <c r="G177" s="16">
        <v>105.7</v>
      </c>
      <c r="H177" s="17">
        <f t="shared" si="35"/>
        <v>28.19</v>
      </c>
      <c r="I177" s="17">
        <v>80.2</v>
      </c>
      <c r="J177" s="17"/>
      <c r="K177" s="17">
        <f t="shared" si="36"/>
        <v>48.12</v>
      </c>
      <c r="L177" s="26">
        <f t="shared" si="37"/>
        <v>76.31</v>
      </c>
      <c r="M177" s="27">
        <f t="shared" si="39"/>
        <v>7</v>
      </c>
      <c r="N177" s="28" t="s">
        <v>20</v>
      </c>
      <c r="O177" s="28"/>
      <c r="P177" s="29">
        <v>44057</v>
      </c>
    </row>
    <row r="178" spans="1:16" s="3" customFormat="1" ht="24.95" customHeight="1">
      <c r="A178" s="11">
        <v>174</v>
      </c>
      <c r="B178" s="21" t="s">
        <v>227</v>
      </c>
      <c r="C178" s="22" t="s">
        <v>219</v>
      </c>
      <c r="D178" s="23" t="s">
        <v>108</v>
      </c>
      <c r="E178" s="24" t="s">
        <v>220</v>
      </c>
      <c r="F178" s="25">
        <v>10628036508</v>
      </c>
      <c r="G178" s="16">
        <v>99.5</v>
      </c>
      <c r="H178" s="17">
        <f t="shared" ref="H178:H200" si="40">ROUND((G178/150*100*0.4),2)</f>
        <v>26.53</v>
      </c>
      <c r="I178" s="17">
        <v>82.8</v>
      </c>
      <c r="J178" s="17"/>
      <c r="K178" s="17">
        <f t="shared" ref="K178:K200" si="41">ROUND((I178*0.6),2)</f>
        <v>49.68</v>
      </c>
      <c r="L178" s="26">
        <f t="shared" ref="L178:L200" si="42">H178+K178</f>
        <v>76.209999999999994</v>
      </c>
      <c r="M178" s="27">
        <f t="shared" si="39"/>
        <v>8</v>
      </c>
      <c r="N178" s="28" t="s">
        <v>20</v>
      </c>
      <c r="O178" s="28"/>
      <c r="P178" s="29">
        <v>44057</v>
      </c>
    </row>
    <row r="179" spans="1:16" s="3" customFormat="1" ht="24.95" customHeight="1">
      <c r="A179" s="11">
        <v>175</v>
      </c>
      <c r="B179" s="21" t="s">
        <v>228</v>
      </c>
      <c r="C179" s="22" t="s">
        <v>219</v>
      </c>
      <c r="D179" s="23" t="s">
        <v>108</v>
      </c>
      <c r="E179" s="24" t="s">
        <v>220</v>
      </c>
      <c r="F179" s="25">
        <v>10628074509</v>
      </c>
      <c r="G179" s="16">
        <v>108.2</v>
      </c>
      <c r="H179" s="17">
        <f t="shared" si="40"/>
        <v>28.85</v>
      </c>
      <c r="I179" s="17">
        <v>78.8</v>
      </c>
      <c r="J179" s="17"/>
      <c r="K179" s="17">
        <f t="shared" si="41"/>
        <v>47.28</v>
      </c>
      <c r="L179" s="26">
        <f t="shared" si="42"/>
        <v>76.13</v>
      </c>
      <c r="M179" s="27">
        <f t="shared" si="39"/>
        <v>9</v>
      </c>
      <c r="N179" s="28" t="s">
        <v>20</v>
      </c>
      <c r="O179" s="28"/>
      <c r="P179" s="29">
        <v>44057</v>
      </c>
    </row>
    <row r="180" spans="1:16" s="3" customFormat="1" ht="24.95" customHeight="1">
      <c r="A180" s="11">
        <v>176</v>
      </c>
      <c r="B180" s="21" t="s">
        <v>229</v>
      </c>
      <c r="C180" s="22" t="s">
        <v>219</v>
      </c>
      <c r="D180" s="23" t="s">
        <v>108</v>
      </c>
      <c r="E180" s="24" t="s">
        <v>220</v>
      </c>
      <c r="F180" s="25">
        <v>10628042406</v>
      </c>
      <c r="G180" s="16">
        <v>102.25</v>
      </c>
      <c r="H180" s="17">
        <f t="shared" si="40"/>
        <v>27.27</v>
      </c>
      <c r="I180" s="17">
        <v>81.400000000000006</v>
      </c>
      <c r="J180" s="17"/>
      <c r="K180" s="17">
        <f t="shared" si="41"/>
        <v>48.84</v>
      </c>
      <c r="L180" s="26">
        <f t="shared" si="42"/>
        <v>76.11</v>
      </c>
      <c r="M180" s="27">
        <f t="shared" si="39"/>
        <v>10</v>
      </c>
      <c r="N180" s="28" t="s">
        <v>20</v>
      </c>
      <c r="O180" s="28"/>
      <c r="P180" s="29">
        <v>44057</v>
      </c>
    </row>
    <row r="181" spans="1:16" s="3" customFormat="1" ht="24.95" customHeight="1">
      <c r="A181" s="11">
        <v>177</v>
      </c>
      <c r="B181" s="21" t="s">
        <v>230</v>
      </c>
      <c r="C181" s="22" t="s">
        <v>219</v>
      </c>
      <c r="D181" s="23" t="s">
        <v>108</v>
      </c>
      <c r="E181" s="24" t="s">
        <v>231</v>
      </c>
      <c r="F181" s="25">
        <v>10629091608</v>
      </c>
      <c r="G181" s="16">
        <v>107.75</v>
      </c>
      <c r="H181" s="17">
        <f t="shared" si="40"/>
        <v>28.73</v>
      </c>
      <c r="I181" s="17">
        <v>89.8</v>
      </c>
      <c r="J181" s="17"/>
      <c r="K181" s="17">
        <f t="shared" si="41"/>
        <v>53.88</v>
      </c>
      <c r="L181" s="26">
        <f t="shared" si="42"/>
        <v>82.61</v>
      </c>
      <c r="M181" s="27">
        <f t="shared" ref="M181:M190" si="43">RANK(L181,$L$181:$L$190,0)</f>
        <v>1</v>
      </c>
      <c r="N181" s="28" t="s">
        <v>20</v>
      </c>
      <c r="O181" s="28"/>
      <c r="P181" s="29">
        <v>44057</v>
      </c>
    </row>
    <row r="182" spans="1:16" s="3" customFormat="1" ht="24.95" customHeight="1">
      <c r="A182" s="11">
        <v>178</v>
      </c>
      <c r="B182" s="21" t="s">
        <v>232</v>
      </c>
      <c r="C182" s="22" t="s">
        <v>219</v>
      </c>
      <c r="D182" s="23" t="s">
        <v>108</v>
      </c>
      <c r="E182" s="24" t="s">
        <v>231</v>
      </c>
      <c r="F182" s="25">
        <v>10629113012</v>
      </c>
      <c r="G182" s="16">
        <v>117.65</v>
      </c>
      <c r="H182" s="17">
        <f t="shared" si="40"/>
        <v>31.37</v>
      </c>
      <c r="I182" s="17">
        <v>84.6</v>
      </c>
      <c r="J182" s="17"/>
      <c r="K182" s="17">
        <f t="shared" si="41"/>
        <v>50.76</v>
      </c>
      <c r="L182" s="26">
        <f t="shared" si="42"/>
        <v>82.13</v>
      </c>
      <c r="M182" s="27">
        <f t="shared" si="43"/>
        <v>2</v>
      </c>
      <c r="N182" s="28" t="s">
        <v>20</v>
      </c>
      <c r="O182" s="28"/>
      <c r="P182" s="29">
        <v>44057</v>
      </c>
    </row>
    <row r="183" spans="1:16" s="3" customFormat="1" ht="24.95" customHeight="1">
      <c r="A183" s="11">
        <v>179</v>
      </c>
      <c r="B183" s="21" t="s">
        <v>233</v>
      </c>
      <c r="C183" s="22" t="s">
        <v>219</v>
      </c>
      <c r="D183" s="23" t="s">
        <v>108</v>
      </c>
      <c r="E183" s="24" t="s">
        <v>231</v>
      </c>
      <c r="F183" s="25">
        <v>10629110327</v>
      </c>
      <c r="G183" s="16">
        <v>110.45</v>
      </c>
      <c r="H183" s="17">
        <f t="shared" si="40"/>
        <v>29.45</v>
      </c>
      <c r="I183" s="17">
        <v>87.6</v>
      </c>
      <c r="J183" s="17"/>
      <c r="K183" s="17">
        <f t="shared" si="41"/>
        <v>52.56</v>
      </c>
      <c r="L183" s="26">
        <f t="shared" si="42"/>
        <v>82.01</v>
      </c>
      <c r="M183" s="27">
        <f t="shared" si="43"/>
        <v>3</v>
      </c>
      <c r="N183" s="28" t="s">
        <v>20</v>
      </c>
      <c r="O183" s="28"/>
      <c r="P183" s="29">
        <v>44057</v>
      </c>
    </row>
    <row r="184" spans="1:16" s="3" customFormat="1" ht="24.95" customHeight="1">
      <c r="A184" s="11">
        <v>180</v>
      </c>
      <c r="B184" s="21" t="s">
        <v>234</v>
      </c>
      <c r="C184" s="22" t="s">
        <v>219</v>
      </c>
      <c r="D184" s="23" t="s">
        <v>108</v>
      </c>
      <c r="E184" s="24" t="s">
        <v>231</v>
      </c>
      <c r="F184" s="25">
        <v>10629082924</v>
      </c>
      <c r="G184" s="16">
        <v>104.65</v>
      </c>
      <c r="H184" s="17">
        <f t="shared" si="40"/>
        <v>27.91</v>
      </c>
      <c r="I184" s="17">
        <v>88</v>
      </c>
      <c r="J184" s="17"/>
      <c r="K184" s="17">
        <f t="shared" si="41"/>
        <v>52.8</v>
      </c>
      <c r="L184" s="26">
        <f t="shared" si="42"/>
        <v>80.709999999999994</v>
      </c>
      <c r="M184" s="27">
        <f t="shared" si="43"/>
        <v>4</v>
      </c>
      <c r="N184" s="28" t="s">
        <v>20</v>
      </c>
      <c r="O184" s="28"/>
      <c r="P184" s="29">
        <v>44057</v>
      </c>
    </row>
    <row r="185" spans="1:16" s="3" customFormat="1" ht="24.95" customHeight="1">
      <c r="A185" s="11">
        <v>181</v>
      </c>
      <c r="B185" s="21" t="s">
        <v>235</v>
      </c>
      <c r="C185" s="22" t="s">
        <v>219</v>
      </c>
      <c r="D185" s="23" t="s">
        <v>108</v>
      </c>
      <c r="E185" s="24" t="s">
        <v>231</v>
      </c>
      <c r="F185" s="25">
        <v>10629080523</v>
      </c>
      <c r="G185" s="16">
        <v>101.75</v>
      </c>
      <c r="H185" s="17">
        <f t="shared" si="40"/>
        <v>27.13</v>
      </c>
      <c r="I185" s="17">
        <v>88.2</v>
      </c>
      <c r="J185" s="17"/>
      <c r="K185" s="17">
        <f t="shared" si="41"/>
        <v>52.92</v>
      </c>
      <c r="L185" s="26">
        <f t="shared" si="42"/>
        <v>80.05</v>
      </c>
      <c r="M185" s="27">
        <f t="shared" si="43"/>
        <v>5</v>
      </c>
      <c r="N185" s="28" t="s">
        <v>20</v>
      </c>
      <c r="O185" s="28"/>
      <c r="P185" s="29">
        <v>44057</v>
      </c>
    </row>
    <row r="186" spans="1:16" s="3" customFormat="1" ht="24.95" customHeight="1">
      <c r="A186" s="11">
        <v>182</v>
      </c>
      <c r="B186" s="21" t="s">
        <v>236</v>
      </c>
      <c r="C186" s="22" t="s">
        <v>219</v>
      </c>
      <c r="D186" s="23" t="s">
        <v>108</v>
      </c>
      <c r="E186" s="24" t="s">
        <v>231</v>
      </c>
      <c r="F186" s="25">
        <v>10629080811</v>
      </c>
      <c r="G186" s="16">
        <v>103.85</v>
      </c>
      <c r="H186" s="17">
        <f t="shared" si="40"/>
        <v>27.69</v>
      </c>
      <c r="I186" s="17">
        <v>87</v>
      </c>
      <c r="J186" s="17"/>
      <c r="K186" s="17">
        <f t="shared" si="41"/>
        <v>52.2</v>
      </c>
      <c r="L186" s="26">
        <f t="shared" si="42"/>
        <v>79.89</v>
      </c>
      <c r="M186" s="27">
        <f t="shared" si="43"/>
        <v>6</v>
      </c>
      <c r="N186" s="28" t="s">
        <v>20</v>
      </c>
      <c r="O186" s="28"/>
      <c r="P186" s="29">
        <v>44057</v>
      </c>
    </row>
    <row r="187" spans="1:16" s="3" customFormat="1" ht="24.95" customHeight="1">
      <c r="A187" s="11">
        <v>183</v>
      </c>
      <c r="B187" s="21" t="s">
        <v>48</v>
      </c>
      <c r="C187" s="22" t="s">
        <v>219</v>
      </c>
      <c r="D187" s="23" t="s">
        <v>108</v>
      </c>
      <c r="E187" s="24" t="s">
        <v>231</v>
      </c>
      <c r="F187" s="25">
        <v>10629112928</v>
      </c>
      <c r="G187" s="16">
        <v>103.2</v>
      </c>
      <c r="H187" s="17">
        <f t="shared" si="40"/>
        <v>27.52</v>
      </c>
      <c r="I187" s="17">
        <v>86.6</v>
      </c>
      <c r="J187" s="17"/>
      <c r="K187" s="17">
        <f t="shared" si="41"/>
        <v>51.96</v>
      </c>
      <c r="L187" s="26">
        <f t="shared" si="42"/>
        <v>79.48</v>
      </c>
      <c r="M187" s="27">
        <f t="shared" si="43"/>
        <v>7</v>
      </c>
      <c r="N187" s="28" t="s">
        <v>20</v>
      </c>
      <c r="O187" s="28"/>
      <c r="P187" s="29">
        <v>44057</v>
      </c>
    </row>
    <row r="188" spans="1:16" s="3" customFormat="1" ht="24.95" customHeight="1">
      <c r="A188" s="11">
        <v>184</v>
      </c>
      <c r="B188" s="21" t="s">
        <v>237</v>
      </c>
      <c r="C188" s="22" t="s">
        <v>219</v>
      </c>
      <c r="D188" s="23" t="s">
        <v>108</v>
      </c>
      <c r="E188" s="24" t="s">
        <v>231</v>
      </c>
      <c r="F188" s="25">
        <v>10629101930</v>
      </c>
      <c r="G188" s="16">
        <v>112</v>
      </c>
      <c r="H188" s="17">
        <f t="shared" si="40"/>
        <v>29.87</v>
      </c>
      <c r="I188" s="17">
        <v>82.4</v>
      </c>
      <c r="J188" s="17"/>
      <c r="K188" s="17">
        <f t="shared" si="41"/>
        <v>49.44</v>
      </c>
      <c r="L188" s="26">
        <f t="shared" si="42"/>
        <v>79.31</v>
      </c>
      <c r="M188" s="27">
        <f t="shared" si="43"/>
        <v>8</v>
      </c>
      <c r="N188" s="28" t="s">
        <v>20</v>
      </c>
      <c r="O188" s="28"/>
      <c r="P188" s="29">
        <v>44057</v>
      </c>
    </row>
    <row r="189" spans="1:16" s="3" customFormat="1" ht="24.95" customHeight="1">
      <c r="A189" s="11">
        <v>185</v>
      </c>
      <c r="B189" s="21" t="s">
        <v>60</v>
      </c>
      <c r="C189" s="22" t="s">
        <v>219</v>
      </c>
      <c r="D189" s="23" t="s">
        <v>108</v>
      </c>
      <c r="E189" s="24" t="s">
        <v>231</v>
      </c>
      <c r="F189" s="25">
        <v>10629113929</v>
      </c>
      <c r="G189" s="16">
        <v>106.05</v>
      </c>
      <c r="H189" s="17">
        <f t="shared" si="40"/>
        <v>28.28</v>
      </c>
      <c r="I189" s="17">
        <v>84.8</v>
      </c>
      <c r="J189" s="17"/>
      <c r="K189" s="17">
        <f t="shared" si="41"/>
        <v>50.88</v>
      </c>
      <c r="L189" s="26">
        <f t="shared" si="42"/>
        <v>79.16</v>
      </c>
      <c r="M189" s="27">
        <f t="shared" si="43"/>
        <v>9</v>
      </c>
      <c r="N189" s="28" t="s">
        <v>20</v>
      </c>
      <c r="O189" s="28"/>
      <c r="P189" s="29">
        <v>44057</v>
      </c>
    </row>
    <row r="190" spans="1:16" s="3" customFormat="1" ht="24.95" customHeight="1">
      <c r="A190" s="11">
        <v>186</v>
      </c>
      <c r="B190" s="21" t="s">
        <v>238</v>
      </c>
      <c r="C190" s="22" t="s">
        <v>219</v>
      </c>
      <c r="D190" s="23" t="s">
        <v>108</v>
      </c>
      <c r="E190" s="24" t="s">
        <v>231</v>
      </c>
      <c r="F190" s="25">
        <v>10629110313</v>
      </c>
      <c r="G190" s="16">
        <v>99.9</v>
      </c>
      <c r="H190" s="17">
        <f t="shared" si="40"/>
        <v>26.64</v>
      </c>
      <c r="I190" s="17">
        <v>87.2</v>
      </c>
      <c r="J190" s="17"/>
      <c r="K190" s="17">
        <f t="shared" si="41"/>
        <v>52.32</v>
      </c>
      <c r="L190" s="26">
        <f t="shared" si="42"/>
        <v>78.959999999999994</v>
      </c>
      <c r="M190" s="27">
        <f t="shared" si="43"/>
        <v>10</v>
      </c>
      <c r="N190" s="28" t="s">
        <v>20</v>
      </c>
      <c r="O190" s="28"/>
      <c r="P190" s="29">
        <v>44057</v>
      </c>
    </row>
    <row r="191" spans="1:16" s="3" customFormat="1" ht="24.95" customHeight="1">
      <c r="A191" s="11">
        <v>187</v>
      </c>
      <c r="B191" s="21" t="s">
        <v>239</v>
      </c>
      <c r="C191" s="22" t="s">
        <v>219</v>
      </c>
      <c r="D191" s="23" t="s">
        <v>108</v>
      </c>
      <c r="E191" s="24" t="s">
        <v>240</v>
      </c>
      <c r="F191" s="25">
        <v>10629111508</v>
      </c>
      <c r="G191" s="16">
        <v>107</v>
      </c>
      <c r="H191" s="17">
        <f t="shared" si="40"/>
        <v>28.53</v>
      </c>
      <c r="I191" s="17">
        <v>88.6</v>
      </c>
      <c r="J191" s="17"/>
      <c r="K191" s="17">
        <f t="shared" si="41"/>
        <v>53.16</v>
      </c>
      <c r="L191" s="26">
        <f t="shared" si="42"/>
        <v>81.69</v>
      </c>
      <c r="M191" s="27">
        <f t="shared" ref="M191:M200" si="44">RANK(L191,$L$191:$L$200,0)</f>
        <v>1</v>
      </c>
      <c r="N191" s="28" t="s">
        <v>20</v>
      </c>
      <c r="O191" s="28"/>
      <c r="P191" s="29">
        <v>44057</v>
      </c>
    </row>
    <row r="192" spans="1:16" s="3" customFormat="1" ht="24.95" customHeight="1">
      <c r="A192" s="11">
        <v>188</v>
      </c>
      <c r="B192" s="21" t="s">
        <v>241</v>
      </c>
      <c r="C192" s="22" t="s">
        <v>219</v>
      </c>
      <c r="D192" s="23" t="s">
        <v>108</v>
      </c>
      <c r="E192" s="24" t="s">
        <v>240</v>
      </c>
      <c r="F192" s="25">
        <v>10629093405</v>
      </c>
      <c r="G192" s="16">
        <v>102.85</v>
      </c>
      <c r="H192" s="17">
        <f t="shared" si="40"/>
        <v>27.43</v>
      </c>
      <c r="I192" s="17">
        <v>86</v>
      </c>
      <c r="J192" s="17"/>
      <c r="K192" s="17">
        <f t="shared" si="41"/>
        <v>51.6</v>
      </c>
      <c r="L192" s="26">
        <f t="shared" si="42"/>
        <v>79.03</v>
      </c>
      <c r="M192" s="27">
        <f t="shared" si="44"/>
        <v>2</v>
      </c>
      <c r="N192" s="28" t="s">
        <v>20</v>
      </c>
      <c r="O192" s="28"/>
      <c r="P192" s="29">
        <v>44057</v>
      </c>
    </row>
    <row r="193" spans="1:16" s="3" customFormat="1" ht="24.95" customHeight="1">
      <c r="A193" s="11">
        <v>189</v>
      </c>
      <c r="B193" s="21" t="s">
        <v>242</v>
      </c>
      <c r="C193" s="22" t="s">
        <v>219</v>
      </c>
      <c r="D193" s="23" t="s">
        <v>108</v>
      </c>
      <c r="E193" s="24" t="s">
        <v>240</v>
      </c>
      <c r="F193" s="25">
        <v>10629107220</v>
      </c>
      <c r="G193" s="16">
        <v>99.15</v>
      </c>
      <c r="H193" s="17">
        <f t="shared" si="40"/>
        <v>26.44</v>
      </c>
      <c r="I193" s="17">
        <v>84.4</v>
      </c>
      <c r="J193" s="17"/>
      <c r="K193" s="17">
        <f t="shared" si="41"/>
        <v>50.64</v>
      </c>
      <c r="L193" s="26">
        <f t="shared" si="42"/>
        <v>77.08</v>
      </c>
      <c r="M193" s="27">
        <f t="shared" si="44"/>
        <v>3</v>
      </c>
      <c r="N193" s="28" t="s">
        <v>20</v>
      </c>
      <c r="O193" s="28"/>
      <c r="P193" s="29">
        <v>44057</v>
      </c>
    </row>
    <row r="194" spans="1:16" s="3" customFormat="1" ht="24.95" customHeight="1">
      <c r="A194" s="11">
        <v>190</v>
      </c>
      <c r="B194" s="21" t="s">
        <v>243</v>
      </c>
      <c r="C194" s="22" t="s">
        <v>219</v>
      </c>
      <c r="D194" s="23" t="s">
        <v>108</v>
      </c>
      <c r="E194" s="24" t="s">
        <v>240</v>
      </c>
      <c r="F194" s="25">
        <v>10629110307</v>
      </c>
      <c r="G194" s="16">
        <v>99.25</v>
      </c>
      <c r="H194" s="17">
        <f t="shared" si="40"/>
        <v>26.47</v>
      </c>
      <c r="I194" s="17">
        <v>84.2</v>
      </c>
      <c r="J194" s="17"/>
      <c r="K194" s="17">
        <f t="shared" si="41"/>
        <v>50.52</v>
      </c>
      <c r="L194" s="26">
        <f t="shared" si="42"/>
        <v>76.989999999999995</v>
      </c>
      <c r="M194" s="27">
        <f t="shared" si="44"/>
        <v>4</v>
      </c>
      <c r="N194" s="28" t="s">
        <v>20</v>
      </c>
      <c r="O194" s="28"/>
      <c r="P194" s="29">
        <v>44057</v>
      </c>
    </row>
    <row r="195" spans="1:16" s="3" customFormat="1" ht="24.95" customHeight="1">
      <c r="A195" s="11">
        <v>191</v>
      </c>
      <c r="B195" s="21" t="s">
        <v>244</v>
      </c>
      <c r="C195" s="22" t="s">
        <v>219</v>
      </c>
      <c r="D195" s="23" t="s">
        <v>108</v>
      </c>
      <c r="E195" s="24" t="s">
        <v>240</v>
      </c>
      <c r="F195" s="25">
        <v>10629087218</v>
      </c>
      <c r="G195" s="16">
        <v>100</v>
      </c>
      <c r="H195" s="17">
        <f t="shared" si="40"/>
        <v>26.67</v>
      </c>
      <c r="I195" s="17">
        <v>83.2</v>
      </c>
      <c r="J195" s="17"/>
      <c r="K195" s="17">
        <f t="shared" si="41"/>
        <v>49.92</v>
      </c>
      <c r="L195" s="26">
        <f t="shared" si="42"/>
        <v>76.59</v>
      </c>
      <c r="M195" s="27">
        <f t="shared" si="44"/>
        <v>5</v>
      </c>
      <c r="N195" s="28" t="s">
        <v>20</v>
      </c>
      <c r="O195" s="28"/>
      <c r="P195" s="29">
        <v>44057</v>
      </c>
    </row>
    <row r="196" spans="1:16" s="3" customFormat="1" ht="24.95" customHeight="1">
      <c r="A196" s="11">
        <v>192</v>
      </c>
      <c r="B196" s="21" t="s">
        <v>245</v>
      </c>
      <c r="C196" s="22" t="s">
        <v>219</v>
      </c>
      <c r="D196" s="23" t="s">
        <v>108</v>
      </c>
      <c r="E196" s="24" t="s">
        <v>240</v>
      </c>
      <c r="F196" s="25">
        <v>10629144209</v>
      </c>
      <c r="G196" s="16">
        <v>100.75</v>
      </c>
      <c r="H196" s="17">
        <f t="shared" si="40"/>
        <v>26.87</v>
      </c>
      <c r="I196" s="17">
        <v>80.8</v>
      </c>
      <c r="J196" s="17"/>
      <c r="K196" s="17">
        <f t="shared" si="41"/>
        <v>48.48</v>
      </c>
      <c r="L196" s="26">
        <f t="shared" si="42"/>
        <v>75.349999999999994</v>
      </c>
      <c r="M196" s="27">
        <f t="shared" si="44"/>
        <v>6</v>
      </c>
      <c r="N196" s="28" t="s">
        <v>20</v>
      </c>
      <c r="O196" s="28"/>
      <c r="P196" s="29">
        <v>44057</v>
      </c>
    </row>
    <row r="197" spans="1:16" s="3" customFormat="1" ht="24.95" customHeight="1">
      <c r="A197" s="11">
        <v>193</v>
      </c>
      <c r="B197" s="21" t="s">
        <v>246</v>
      </c>
      <c r="C197" s="22" t="s">
        <v>219</v>
      </c>
      <c r="D197" s="23" t="s">
        <v>108</v>
      </c>
      <c r="E197" s="24" t="s">
        <v>240</v>
      </c>
      <c r="F197" s="25">
        <v>10629144014</v>
      </c>
      <c r="G197" s="16">
        <v>100.35</v>
      </c>
      <c r="H197" s="17">
        <f t="shared" si="40"/>
        <v>26.76</v>
      </c>
      <c r="I197" s="17">
        <v>80.599999999999994</v>
      </c>
      <c r="J197" s="17"/>
      <c r="K197" s="17">
        <f t="shared" si="41"/>
        <v>48.36</v>
      </c>
      <c r="L197" s="26">
        <f t="shared" si="42"/>
        <v>75.12</v>
      </c>
      <c r="M197" s="27">
        <f t="shared" si="44"/>
        <v>7</v>
      </c>
      <c r="N197" s="28" t="s">
        <v>20</v>
      </c>
      <c r="O197" s="28"/>
      <c r="P197" s="29">
        <v>44057</v>
      </c>
    </row>
    <row r="198" spans="1:16" s="3" customFormat="1" ht="24.95" customHeight="1">
      <c r="A198" s="11">
        <v>194</v>
      </c>
      <c r="B198" s="21" t="s">
        <v>247</v>
      </c>
      <c r="C198" s="22" t="s">
        <v>219</v>
      </c>
      <c r="D198" s="23" t="s">
        <v>108</v>
      </c>
      <c r="E198" s="24" t="s">
        <v>240</v>
      </c>
      <c r="F198" s="25">
        <v>10629081420</v>
      </c>
      <c r="G198" s="16">
        <v>96.3</v>
      </c>
      <c r="H198" s="17">
        <f t="shared" si="40"/>
        <v>25.68</v>
      </c>
      <c r="I198" s="17">
        <v>82.4</v>
      </c>
      <c r="J198" s="17"/>
      <c r="K198" s="17">
        <f t="shared" si="41"/>
        <v>49.44</v>
      </c>
      <c r="L198" s="26">
        <f t="shared" si="42"/>
        <v>75.12</v>
      </c>
      <c r="M198" s="27">
        <f t="shared" si="44"/>
        <v>7</v>
      </c>
      <c r="N198" s="28" t="s">
        <v>20</v>
      </c>
      <c r="O198" s="28"/>
      <c r="P198" s="29">
        <v>44057</v>
      </c>
    </row>
    <row r="199" spans="1:16" s="3" customFormat="1" ht="24.95" customHeight="1">
      <c r="A199" s="11">
        <v>195</v>
      </c>
      <c r="B199" s="21" t="s">
        <v>248</v>
      </c>
      <c r="C199" s="22" t="s">
        <v>219</v>
      </c>
      <c r="D199" s="23" t="s">
        <v>108</v>
      </c>
      <c r="E199" s="24" t="s">
        <v>240</v>
      </c>
      <c r="F199" s="25">
        <v>10629106820</v>
      </c>
      <c r="G199" s="16">
        <v>101.55</v>
      </c>
      <c r="H199" s="17">
        <f t="shared" si="40"/>
        <v>27.08</v>
      </c>
      <c r="I199" s="17">
        <v>80</v>
      </c>
      <c r="J199" s="17"/>
      <c r="K199" s="17">
        <f t="shared" si="41"/>
        <v>48</v>
      </c>
      <c r="L199" s="26">
        <f t="shared" si="42"/>
        <v>75.08</v>
      </c>
      <c r="M199" s="27">
        <f t="shared" si="44"/>
        <v>9</v>
      </c>
      <c r="N199" s="28" t="s">
        <v>20</v>
      </c>
      <c r="O199" s="28"/>
      <c r="P199" s="29">
        <v>44057</v>
      </c>
    </row>
    <row r="200" spans="1:16" s="3" customFormat="1" ht="24.95" customHeight="1">
      <c r="A200" s="11">
        <v>196</v>
      </c>
      <c r="B200" s="21" t="s">
        <v>249</v>
      </c>
      <c r="C200" s="22" t="s">
        <v>219</v>
      </c>
      <c r="D200" s="23" t="s">
        <v>108</v>
      </c>
      <c r="E200" s="24" t="s">
        <v>240</v>
      </c>
      <c r="F200" s="25">
        <v>10629106622</v>
      </c>
      <c r="G200" s="16">
        <v>96.55</v>
      </c>
      <c r="H200" s="17">
        <f t="shared" si="40"/>
        <v>25.75</v>
      </c>
      <c r="I200" s="17">
        <v>82</v>
      </c>
      <c r="J200" s="17"/>
      <c r="K200" s="17">
        <f t="shared" si="41"/>
        <v>49.2</v>
      </c>
      <c r="L200" s="26">
        <f t="shared" si="42"/>
        <v>74.95</v>
      </c>
      <c r="M200" s="27">
        <f t="shared" si="44"/>
        <v>10</v>
      </c>
      <c r="N200" s="28" t="s">
        <v>20</v>
      </c>
      <c r="O200" s="28"/>
      <c r="P200" s="29">
        <v>44057</v>
      </c>
    </row>
    <row r="201" spans="1:16" s="3" customFormat="1" ht="24.95" customHeight="1">
      <c r="A201" s="11">
        <v>197</v>
      </c>
      <c r="B201" s="21" t="s">
        <v>250</v>
      </c>
      <c r="C201" s="22" t="s">
        <v>219</v>
      </c>
      <c r="D201" s="23" t="s">
        <v>108</v>
      </c>
      <c r="E201" s="24" t="s">
        <v>251</v>
      </c>
      <c r="F201" s="25">
        <v>10628033321</v>
      </c>
      <c r="G201" s="16">
        <v>105.6</v>
      </c>
      <c r="H201" s="17">
        <f t="shared" ref="H201:H219" si="45">ROUND((G201/150*100*0.4),2)</f>
        <v>28.16</v>
      </c>
      <c r="I201" s="17">
        <v>89.8</v>
      </c>
      <c r="J201" s="17"/>
      <c r="K201" s="17">
        <f t="shared" ref="K201:K219" si="46">ROUND((I201*0.6),2)</f>
        <v>53.88</v>
      </c>
      <c r="L201" s="26">
        <f t="shared" ref="L201:L219" si="47">H201+K201</f>
        <v>82.04</v>
      </c>
      <c r="M201" s="27">
        <f t="shared" ref="M201:M210" si="48">RANK(L201,$L$201:$L$210,0)</f>
        <v>1</v>
      </c>
      <c r="N201" s="28" t="s">
        <v>20</v>
      </c>
      <c r="O201" s="28"/>
      <c r="P201" s="29">
        <v>44057</v>
      </c>
    </row>
    <row r="202" spans="1:16" s="3" customFormat="1" ht="24.95" customHeight="1">
      <c r="A202" s="11">
        <v>198</v>
      </c>
      <c r="B202" s="21" t="s">
        <v>252</v>
      </c>
      <c r="C202" s="22" t="s">
        <v>219</v>
      </c>
      <c r="D202" s="23" t="s">
        <v>108</v>
      </c>
      <c r="E202" s="24" t="s">
        <v>251</v>
      </c>
      <c r="F202" s="25">
        <v>10628013106</v>
      </c>
      <c r="G202" s="16">
        <v>99.85</v>
      </c>
      <c r="H202" s="17">
        <f t="shared" si="45"/>
        <v>26.63</v>
      </c>
      <c r="I202" s="17">
        <v>91.2</v>
      </c>
      <c r="J202" s="17"/>
      <c r="K202" s="17">
        <f t="shared" si="46"/>
        <v>54.72</v>
      </c>
      <c r="L202" s="26">
        <f t="shared" si="47"/>
        <v>81.349999999999994</v>
      </c>
      <c r="M202" s="27">
        <f t="shared" si="48"/>
        <v>2</v>
      </c>
      <c r="N202" s="28" t="s">
        <v>20</v>
      </c>
      <c r="O202" s="28"/>
      <c r="P202" s="29">
        <v>44057</v>
      </c>
    </row>
    <row r="203" spans="1:16" s="3" customFormat="1" ht="24.95" customHeight="1">
      <c r="A203" s="11">
        <v>199</v>
      </c>
      <c r="B203" s="21" t="s">
        <v>253</v>
      </c>
      <c r="C203" s="22" t="s">
        <v>219</v>
      </c>
      <c r="D203" s="23" t="s">
        <v>108</v>
      </c>
      <c r="E203" s="24" t="s">
        <v>251</v>
      </c>
      <c r="F203" s="25">
        <v>10628051116</v>
      </c>
      <c r="G203" s="16">
        <v>106.45</v>
      </c>
      <c r="H203" s="17">
        <f t="shared" si="45"/>
        <v>28.39</v>
      </c>
      <c r="I203" s="17">
        <v>86.6</v>
      </c>
      <c r="J203" s="17"/>
      <c r="K203" s="17">
        <f t="shared" si="46"/>
        <v>51.96</v>
      </c>
      <c r="L203" s="26">
        <f t="shared" si="47"/>
        <v>80.349999999999994</v>
      </c>
      <c r="M203" s="27">
        <f t="shared" si="48"/>
        <v>3</v>
      </c>
      <c r="N203" s="28" t="s">
        <v>20</v>
      </c>
      <c r="O203" s="28"/>
      <c r="P203" s="29">
        <v>44057</v>
      </c>
    </row>
    <row r="204" spans="1:16" s="3" customFormat="1" ht="24.95" customHeight="1">
      <c r="A204" s="11">
        <v>200</v>
      </c>
      <c r="B204" s="21" t="s">
        <v>254</v>
      </c>
      <c r="C204" s="22" t="s">
        <v>219</v>
      </c>
      <c r="D204" s="23" t="s">
        <v>108</v>
      </c>
      <c r="E204" s="24" t="s">
        <v>251</v>
      </c>
      <c r="F204" s="25">
        <v>10628041017</v>
      </c>
      <c r="G204" s="16">
        <v>98.7</v>
      </c>
      <c r="H204" s="17">
        <f t="shared" si="45"/>
        <v>26.32</v>
      </c>
      <c r="I204" s="17">
        <v>89.8</v>
      </c>
      <c r="J204" s="17"/>
      <c r="K204" s="17">
        <f t="shared" si="46"/>
        <v>53.88</v>
      </c>
      <c r="L204" s="26">
        <f t="shared" si="47"/>
        <v>80.2</v>
      </c>
      <c r="M204" s="27">
        <f t="shared" si="48"/>
        <v>4</v>
      </c>
      <c r="N204" s="28" t="s">
        <v>20</v>
      </c>
      <c r="O204" s="28"/>
      <c r="P204" s="29">
        <v>44057</v>
      </c>
    </row>
    <row r="205" spans="1:16" s="3" customFormat="1" ht="24.95" customHeight="1">
      <c r="A205" s="11">
        <v>201</v>
      </c>
      <c r="B205" s="21" t="s">
        <v>255</v>
      </c>
      <c r="C205" s="22" t="s">
        <v>219</v>
      </c>
      <c r="D205" s="23" t="s">
        <v>108</v>
      </c>
      <c r="E205" s="24" t="s">
        <v>251</v>
      </c>
      <c r="F205" s="25">
        <v>10628044112</v>
      </c>
      <c r="G205" s="16">
        <v>107.15</v>
      </c>
      <c r="H205" s="17">
        <f t="shared" si="45"/>
        <v>28.57</v>
      </c>
      <c r="I205" s="17">
        <v>83.6</v>
      </c>
      <c r="J205" s="17"/>
      <c r="K205" s="17">
        <f t="shared" si="46"/>
        <v>50.16</v>
      </c>
      <c r="L205" s="26">
        <f t="shared" si="47"/>
        <v>78.73</v>
      </c>
      <c r="M205" s="27">
        <f t="shared" si="48"/>
        <v>5</v>
      </c>
      <c r="N205" s="28" t="s">
        <v>20</v>
      </c>
      <c r="O205" s="28"/>
      <c r="P205" s="29">
        <v>44057</v>
      </c>
    </row>
    <row r="206" spans="1:16" s="3" customFormat="1" ht="24.95" customHeight="1">
      <c r="A206" s="11">
        <v>202</v>
      </c>
      <c r="B206" s="21" t="s">
        <v>256</v>
      </c>
      <c r="C206" s="22" t="s">
        <v>219</v>
      </c>
      <c r="D206" s="23" t="s">
        <v>108</v>
      </c>
      <c r="E206" s="24" t="s">
        <v>251</v>
      </c>
      <c r="F206" s="25">
        <v>10628012819</v>
      </c>
      <c r="G206" s="16">
        <v>99.6</v>
      </c>
      <c r="H206" s="17">
        <f t="shared" si="45"/>
        <v>26.56</v>
      </c>
      <c r="I206" s="17">
        <v>86.8</v>
      </c>
      <c r="J206" s="17"/>
      <c r="K206" s="17">
        <f t="shared" si="46"/>
        <v>52.08</v>
      </c>
      <c r="L206" s="26">
        <f t="shared" si="47"/>
        <v>78.64</v>
      </c>
      <c r="M206" s="27">
        <f t="shared" si="48"/>
        <v>6</v>
      </c>
      <c r="N206" s="28" t="s">
        <v>20</v>
      </c>
      <c r="O206" s="28"/>
      <c r="P206" s="29">
        <v>44057</v>
      </c>
    </row>
    <row r="207" spans="1:16" s="3" customFormat="1" ht="24.95" customHeight="1">
      <c r="A207" s="11">
        <v>203</v>
      </c>
      <c r="B207" s="21" t="s">
        <v>257</v>
      </c>
      <c r="C207" s="22" t="s">
        <v>219</v>
      </c>
      <c r="D207" s="23" t="s">
        <v>108</v>
      </c>
      <c r="E207" s="24" t="s">
        <v>251</v>
      </c>
      <c r="F207" s="25">
        <v>10628022706</v>
      </c>
      <c r="G207" s="16">
        <v>101.05</v>
      </c>
      <c r="H207" s="17">
        <f t="shared" si="45"/>
        <v>26.95</v>
      </c>
      <c r="I207" s="17">
        <v>85.4</v>
      </c>
      <c r="J207" s="17"/>
      <c r="K207" s="17">
        <f t="shared" si="46"/>
        <v>51.24</v>
      </c>
      <c r="L207" s="26">
        <f t="shared" si="47"/>
        <v>78.19</v>
      </c>
      <c r="M207" s="27">
        <f t="shared" si="48"/>
        <v>7</v>
      </c>
      <c r="N207" s="28" t="s">
        <v>20</v>
      </c>
      <c r="O207" s="28"/>
      <c r="P207" s="29">
        <v>44057</v>
      </c>
    </row>
    <row r="208" spans="1:16" s="3" customFormat="1" ht="24.95" customHeight="1">
      <c r="A208" s="11">
        <v>204</v>
      </c>
      <c r="B208" s="21" t="s">
        <v>258</v>
      </c>
      <c r="C208" s="22" t="s">
        <v>219</v>
      </c>
      <c r="D208" s="23" t="s">
        <v>108</v>
      </c>
      <c r="E208" s="24" t="s">
        <v>251</v>
      </c>
      <c r="F208" s="25">
        <v>10628070507</v>
      </c>
      <c r="G208" s="16">
        <v>103.2</v>
      </c>
      <c r="H208" s="17">
        <f t="shared" si="45"/>
        <v>27.52</v>
      </c>
      <c r="I208" s="17">
        <v>84.4</v>
      </c>
      <c r="J208" s="17"/>
      <c r="K208" s="17">
        <f t="shared" si="46"/>
        <v>50.64</v>
      </c>
      <c r="L208" s="26">
        <f t="shared" si="47"/>
        <v>78.16</v>
      </c>
      <c r="M208" s="27">
        <f t="shared" si="48"/>
        <v>8</v>
      </c>
      <c r="N208" s="28" t="s">
        <v>20</v>
      </c>
      <c r="O208" s="28"/>
      <c r="P208" s="29">
        <v>44057</v>
      </c>
    </row>
    <row r="209" spans="1:16" s="3" customFormat="1" ht="24.95" customHeight="1">
      <c r="A209" s="11">
        <v>205</v>
      </c>
      <c r="B209" s="21" t="s">
        <v>259</v>
      </c>
      <c r="C209" s="22" t="s">
        <v>219</v>
      </c>
      <c r="D209" s="23" t="s">
        <v>108</v>
      </c>
      <c r="E209" s="24" t="s">
        <v>251</v>
      </c>
      <c r="F209" s="25">
        <v>10628031427</v>
      </c>
      <c r="G209" s="16">
        <v>107.3</v>
      </c>
      <c r="H209" s="17">
        <f t="shared" si="45"/>
        <v>28.61</v>
      </c>
      <c r="I209" s="17">
        <v>82.4</v>
      </c>
      <c r="J209" s="17"/>
      <c r="K209" s="17">
        <f t="shared" si="46"/>
        <v>49.44</v>
      </c>
      <c r="L209" s="26">
        <f t="shared" si="47"/>
        <v>78.05</v>
      </c>
      <c r="M209" s="27">
        <f t="shared" si="48"/>
        <v>9</v>
      </c>
      <c r="N209" s="28" t="s">
        <v>20</v>
      </c>
      <c r="O209" s="28"/>
      <c r="P209" s="29">
        <v>44057</v>
      </c>
    </row>
    <row r="210" spans="1:16" s="3" customFormat="1" ht="24.95" customHeight="1">
      <c r="A210" s="11">
        <v>206</v>
      </c>
      <c r="B210" s="21" t="s">
        <v>260</v>
      </c>
      <c r="C210" s="22" t="s">
        <v>219</v>
      </c>
      <c r="D210" s="23" t="s">
        <v>108</v>
      </c>
      <c r="E210" s="24" t="s">
        <v>251</v>
      </c>
      <c r="F210" s="25">
        <v>10628035030</v>
      </c>
      <c r="G210" s="16">
        <v>100.6</v>
      </c>
      <c r="H210" s="17">
        <f t="shared" si="45"/>
        <v>26.83</v>
      </c>
      <c r="I210" s="17">
        <v>85</v>
      </c>
      <c r="J210" s="17"/>
      <c r="K210" s="17">
        <f t="shared" si="46"/>
        <v>51</v>
      </c>
      <c r="L210" s="26">
        <f t="shared" si="47"/>
        <v>77.83</v>
      </c>
      <c r="M210" s="27">
        <f t="shared" si="48"/>
        <v>10</v>
      </c>
      <c r="N210" s="28" t="s">
        <v>20</v>
      </c>
      <c r="O210" s="28"/>
      <c r="P210" s="29">
        <v>44057</v>
      </c>
    </row>
    <row r="211" spans="1:16" s="3" customFormat="1" ht="24.95" customHeight="1">
      <c r="A211" s="11">
        <v>207</v>
      </c>
      <c r="B211" s="21" t="s">
        <v>261</v>
      </c>
      <c r="C211" s="22" t="s">
        <v>219</v>
      </c>
      <c r="D211" s="23" t="s">
        <v>108</v>
      </c>
      <c r="E211" s="24" t="s">
        <v>262</v>
      </c>
      <c r="F211" s="25">
        <v>10629105508</v>
      </c>
      <c r="G211" s="16">
        <v>104.45</v>
      </c>
      <c r="H211" s="17">
        <f t="shared" si="45"/>
        <v>27.85</v>
      </c>
      <c r="I211" s="17">
        <v>85.8</v>
      </c>
      <c r="J211" s="17"/>
      <c r="K211" s="17">
        <f t="shared" si="46"/>
        <v>51.48</v>
      </c>
      <c r="L211" s="26">
        <f t="shared" si="47"/>
        <v>79.33</v>
      </c>
      <c r="M211" s="27">
        <f t="shared" ref="M211:M219" si="49">RANK(L211,$L$211:$L$219,0)</f>
        <v>1</v>
      </c>
      <c r="N211" s="28" t="s">
        <v>20</v>
      </c>
      <c r="O211" s="28"/>
      <c r="P211" s="29">
        <v>44057</v>
      </c>
    </row>
    <row r="212" spans="1:16" s="3" customFormat="1" ht="24.95" customHeight="1">
      <c r="A212" s="11">
        <v>208</v>
      </c>
      <c r="B212" s="21" t="s">
        <v>263</v>
      </c>
      <c r="C212" s="22" t="s">
        <v>219</v>
      </c>
      <c r="D212" s="23" t="s">
        <v>108</v>
      </c>
      <c r="E212" s="24" t="s">
        <v>262</v>
      </c>
      <c r="F212" s="25">
        <v>10629110415</v>
      </c>
      <c r="G212" s="16">
        <v>106.8</v>
      </c>
      <c r="H212" s="17">
        <f t="shared" si="45"/>
        <v>28.48</v>
      </c>
      <c r="I212" s="17">
        <v>82.6</v>
      </c>
      <c r="J212" s="17"/>
      <c r="K212" s="17">
        <f t="shared" si="46"/>
        <v>49.56</v>
      </c>
      <c r="L212" s="26">
        <f t="shared" si="47"/>
        <v>78.040000000000006</v>
      </c>
      <c r="M212" s="27">
        <f t="shared" si="49"/>
        <v>2</v>
      </c>
      <c r="N212" s="28" t="s">
        <v>20</v>
      </c>
      <c r="O212" s="28"/>
      <c r="P212" s="29">
        <v>44057</v>
      </c>
    </row>
    <row r="213" spans="1:16" s="3" customFormat="1" ht="24.95" customHeight="1">
      <c r="A213" s="11">
        <v>209</v>
      </c>
      <c r="B213" s="21" t="s">
        <v>264</v>
      </c>
      <c r="C213" s="22" t="s">
        <v>219</v>
      </c>
      <c r="D213" s="23" t="s">
        <v>108</v>
      </c>
      <c r="E213" s="24" t="s">
        <v>262</v>
      </c>
      <c r="F213" s="25">
        <v>10629080320</v>
      </c>
      <c r="G213" s="16">
        <v>112.6</v>
      </c>
      <c r="H213" s="17">
        <f t="shared" si="45"/>
        <v>30.03</v>
      </c>
      <c r="I213" s="17">
        <v>79</v>
      </c>
      <c r="J213" s="17"/>
      <c r="K213" s="17">
        <f t="shared" si="46"/>
        <v>47.4</v>
      </c>
      <c r="L213" s="26">
        <f t="shared" si="47"/>
        <v>77.430000000000007</v>
      </c>
      <c r="M213" s="27">
        <f t="shared" si="49"/>
        <v>3</v>
      </c>
      <c r="N213" s="28" t="s">
        <v>20</v>
      </c>
      <c r="O213" s="28"/>
      <c r="P213" s="29">
        <v>44057</v>
      </c>
    </row>
    <row r="214" spans="1:16" s="3" customFormat="1" ht="24.95" customHeight="1">
      <c r="A214" s="11">
        <v>210</v>
      </c>
      <c r="B214" s="21" t="s">
        <v>265</v>
      </c>
      <c r="C214" s="22" t="s">
        <v>219</v>
      </c>
      <c r="D214" s="23" t="s">
        <v>108</v>
      </c>
      <c r="E214" s="24" t="s">
        <v>262</v>
      </c>
      <c r="F214" s="25">
        <v>10629132615</v>
      </c>
      <c r="G214" s="16">
        <v>99.1</v>
      </c>
      <c r="H214" s="17">
        <f t="shared" si="45"/>
        <v>26.43</v>
      </c>
      <c r="I214" s="17">
        <v>83.6</v>
      </c>
      <c r="J214" s="17"/>
      <c r="K214" s="17">
        <f t="shared" si="46"/>
        <v>50.16</v>
      </c>
      <c r="L214" s="26">
        <f t="shared" si="47"/>
        <v>76.59</v>
      </c>
      <c r="M214" s="27">
        <f t="shared" si="49"/>
        <v>4</v>
      </c>
      <c r="N214" s="28" t="s">
        <v>20</v>
      </c>
      <c r="O214" s="28"/>
      <c r="P214" s="29">
        <v>44057</v>
      </c>
    </row>
    <row r="215" spans="1:16" s="3" customFormat="1" ht="24.95" customHeight="1">
      <c r="A215" s="11">
        <v>211</v>
      </c>
      <c r="B215" s="21" t="s">
        <v>266</v>
      </c>
      <c r="C215" s="22" t="s">
        <v>219</v>
      </c>
      <c r="D215" s="23" t="s">
        <v>108</v>
      </c>
      <c r="E215" s="24" t="s">
        <v>262</v>
      </c>
      <c r="F215" s="25">
        <v>10629107101</v>
      </c>
      <c r="G215" s="16">
        <v>100.35</v>
      </c>
      <c r="H215" s="17">
        <f t="shared" si="45"/>
        <v>26.76</v>
      </c>
      <c r="I215" s="17">
        <v>82.6</v>
      </c>
      <c r="J215" s="17"/>
      <c r="K215" s="17">
        <f t="shared" si="46"/>
        <v>49.56</v>
      </c>
      <c r="L215" s="26">
        <f t="shared" si="47"/>
        <v>76.319999999999993</v>
      </c>
      <c r="M215" s="27">
        <f t="shared" si="49"/>
        <v>5</v>
      </c>
      <c r="N215" s="28" t="s">
        <v>20</v>
      </c>
      <c r="O215" s="28"/>
      <c r="P215" s="29">
        <v>44057</v>
      </c>
    </row>
    <row r="216" spans="1:16" s="3" customFormat="1" ht="24.95" customHeight="1">
      <c r="A216" s="11">
        <v>212</v>
      </c>
      <c r="B216" s="21" t="s">
        <v>267</v>
      </c>
      <c r="C216" s="22" t="s">
        <v>219</v>
      </c>
      <c r="D216" s="23" t="s">
        <v>108</v>
      </c>
      <c r="E216" s="24" t="s">
        <v>262</v>
      </c>
      <c r="F216" s="25">
        <v>10629100128</v>
      </c>
      <c r="G216" s="16">
        <v>103.9</v>
      </c>
      <c r="H216" s="17">
        <f t="shared" si="45"/>
        <v>27.71</v>
      </c>
      <c r="I216" s="17">
        <v>80.599999999999994</v>
      </c>
      <c r="J216" s="17"/>
      <c r="K216" s="17">
        <f t="shared" si="46"/>
        <v>48.36</v>
      </c>
      <c r="L216" s="26">
        <f t="shared" si="47"/>
        <v>76.069999999999993</v>
      </c>
      <c r="M216" s="27">
        <f t="shared" si="49"/>
        <v>6</v>
      </c>
      <c r="N216" s="28" t="s">
        <v>20</v>
      </c>
      <c r="O216" s="28"/>
      <c r="P216" s="29">
        <v>44057</v>
      </c>
    </row>
    <row r="217" spans="1:16" s="3" customFormat="1" ht="24.95" customHeight="1">
      <c r="A217" s="11">
        <v>213</v>
      </c>
      <c r="B217" s="21" t="s">
        <v>268</v>
      </c>
      <c r="C217" s="22" t="s">
        <v>219</v>
      </c>
      <c r="D217" s="23" t="s">
        <v>108</v>
      </c>
      <c r="E217" s="24" t="s">
        <v>262</v>
      </c>
      <c r="F217" s="25">
        <v>10629101432</v>
      </c>
      <c r="G217" s="16">
        <v>104.6</v>
      </c>
      <c r="H217" s="17">
        <f t="shared" si="45"/>
        <v>27.89</v>
      </c>
      <c r="I217" s="17">
        <v>80.2</v>
      </c>
      <c r="J217" s="17"/>
      <c r="K217" s="17">
        <f t="shared" si="46"/>
        <v>48.12</v>
      </c>
      <c r="L217" s="26">
        <f t="shared" si="47"/>
        <v>76.010000000000005</v>
      </c>
      <c r="M217" s="27">
        <f t="shared" si="49"/>
        <v>7</v>
      </c>
      <c r="N217" s="28" t="s">
        <v>20</v>
      </c>
      <c r="O217" s="28"/>
      <c r="P217" s="29">
        <v>44057</v>
      </c>
    </row>
    <row r="218" spans="1:16" s="3" customFormat="1" ht="24.95" customHeight="1">
      <c r="A218" s="11">
        <v>214</v>
      </c>
      <c r="B218" s="21" t="s">
        <v>269</v>
      </c>
      <c r="C218" s="22" t="s">
        <v>219</v>
      </c>
      <c r="D218" s="23" t="s">
        <v>108</v>
      </c>
      <c r="E218" s="24" t="s">
        <v>262</v>
      </c>
      <c r="F218" s="25">
        <v>10629143522</v>
      </c>
      <c r="G218" s="16">
        <v>99.9</v>
      </c>
      <c r="H218" s="17">
        <f t="shared" si="45"/>
        <v>26.64</v>
      </c>
      <c r="I218" s="17">
        <v>82</v>
      </c>
      <c r="J218" s="17"/>
      <c r="K218" s="17">
        <f t="shared" si="46"/>
        <v>49.2</v>
      </c>
      <c r="L218" s="26">
        <f t="shared" si="47"/>
        <v>75.84</v>
      </c>
      <c r="M218" s="27">
        <f t="shared" si="49"/>
        <v>8</v>
      </c>
      <c r="N218" s="28" t="s">
        <v>20</v>
      </c>
      <c r="O218" s="28"/>
      <c r="P218" s="29">
        <v>44057</v>
      </c>
    </row>
    <row r="219" spans="1:16" s="3" customFormat="1" ht="24.95" customHeight="1">
      <c r="A219" s="11">
        <v>215</v>
      </c>
      <c r="B219" s="21" t="s">
        <v>270</v>
      </c>
      <c r="C219" s="22" t="s">
        <v>219</v>
      </c>
      <c r="D219" s="23" t="s">
        <v>108</v>
      </c>
      <c r="E219" s="24" t="s">
        <v>262</v>
      </c>
      <c r="F219" s="25">
        <v>10629106007</v>
      </c>
      <c r="G219" s="16">
        <v>99.85</v>
      </c>
      <c r="H219" s="17">
        <f t="shared" si="45"/>
        <v>26.63</v>
      </c>
      <c r="I219" s="17">
        <v>81.400000000000006</v>
      </c>
      <c r="J219" s="17"/>
      <c r="K219" s="17">
        <f t="shared" si="46"/>
        <v>48.84</v>
      </c>
      <c r="L219" s="26">
        <f t="shared" si="47"/>
        <v>75.47</v>
      </c>
      <c r="M219" s="27">
        <f t="shared" si="49"/>
        <v>9</v>
      </c>
      <c r="N219" s="28" t="s">
        <v>20</v>
      </c>
      <c r="O219" s="28"/>
      <c r="P219" s="29">
        <v>44057</v>
      </c>
    </row>
    <row r="220" spans="1:16" s="3" customFormat="1" ht="24.95" customHeight="1">
      <c r="A220" s="11">
        <v>216</v>
      </c>
      <c r="B220" s="21" t="s">
        <v>272</v>
      </c>
      <c r="C220" s="22" t="s">
        <v>219</v>
      </c>
      <c r="D220" s="23" t="s">
        <v>108</v>
      </c>
      <c r="E220" s="24" t="s">
        <v>273</v>
      </c>
      <c r="F220" s="25">
        <v>10628043011</v>
      </c>
      <c r="G220" s="16">
        <v>107.6</v>
      </c>
      <c r="H220" s="17">
        <f t="shared" ref="H220:H239" si="50">ROUND((G220/150*100*0.4),2)</f>
        <v>28.69</v>
      </c>
      <c r="I220" s="17">
        <v>90.62</v>
      </c>
      <c r="J220" s="17"/>
      <c r="K220" s="17">
        <f t="shared" ref="K220:K239" si="51">ROUND((I220*0.6),2)</f>
        <v>54.37</v>
      </c>
      <c r="L220" s="26">
        <f t="shared" ref="L220:L239" si="52">H220+K220</f>
        <v>83.06</v>
      </c>
      <c r="M220" s="27">
        <f t="shared" ref="M220:M229" si="53">RANK(L220,$L$220:$L$229,0)</f>
        <v>1</v>
      </c>
      <c r="N220" s="28" t="s">
        <v>20</v>
      </c>
      <c r="O220" s="28"/>
      <c r="P220" s="29">
        <v>44057</v>
      </c>
    </row>
    <row r="221" spans="1:16" s="3" customFormat="1" ht="24.95" customHeight="1">
      <c r="A221" s="11">
        <v>217</v>
      </c>
      <c r="B221" s="21" t="s">
        <v>274</v>
      </c>
      <c r="C221" s="22" t="s">
        <v>219</v>
      </c>
      <c r="D221" s="23" t="s">
        <v>108</v>
      </c>
      <c r="E221" s="24" t="s">
        <v>273</v>
      </c>
      <c r="F221" s="25">
        <v>10628022025</v>
      </c>
      <c r="G221" s="16">
        <v>111.4</v>
      </c>
      <c r="H221" s="17">
        <f t="shared" si="50"/>
        <v>29.71</v>
      </c>
      <c r="I221" s="17">
        <v>86</v>
      </c>
      <c r="J221" s="17"/>
      <c r="K221" s="17">
        <f t="shared" si="51"/>
        <v>51.6</v>
      </c>
      <c r="L221" s="26">
        <f t="shared" si="52"/>
        <v>81.31</v>
      </c>
      <c r="M221" s="27">
        <f t="shared" si="53"/>
        <v>2</v>
      </c>
      <c r="N221" s="28" t="s">
        <v>20</v>
      </c>
      <c r="O221" s="28"/>
      <c r="P221" s="29">
        <v>44057</v>
      </c>
    </row>
    <row r="222" spans="1:16" s="3" customFormat="1" ht="24.95" customHeight="1">
      <c r="A222" s="11">
        <v>218</v>
      </c>
      <c r="B222" s="21" t="s">
        <v>275</v>
      </c>
      <c r="C222" s="22" t="s">
        <v>219</v>
      </c>
      <c r="D222" s="23" t="s">
        <v>108</v>
      </c>
      <c r="E222" s="24" t="s">
        <v>273</v>
      </c>
      <c r="F222" s="25">
        <v>10628022528</v>
      </c>
      <c r="G222" s="16">
        <v>105.4</v>
      </c>
      <c r="H222" s="17">
        <f t="shared" si="50"/>
        <v>28.11</v>
      </c>
      <c r="I222" s="17">
        <v>87.8</v>
      </c>
      <c r="J222" s="17"/>
      <c r="K222" s="17">
        <f t="shared" si="51"/>
        <v>52.68</v>
      </c>
      <c r="L222" s="26">
        <f t="shared" si="52"/>
        <v>80.790000000000006</v>
      </c>
      <c r="M222" s="27">
        <f t="shared" si="53"/>
        <v>3</v>
      </c>
      <c r="N222" s="28" t="s">
        <v>20</v>
      </c>
      <c r="O222" s="28"/>
      <c r="P222" s="29">
        <v>44057</v>
      </c>
    </row>
    <row r="223" spans="1:16" s="3" customFormat="1" ht="24.95" customHeight="1">
      <c r="A223" s="11">
        <v>219</v>
      </c>
      <c r="B223" s="21" t="s">
        <v>276</v>
      </c>
      <c r="C223" s="22" t="s">
        <v>219</v>
      </c>
      <c r="D223" s="23" t="s">
        <v>108</v>
      </c>
      <c r="E223" s="24" t="s">
        <v>273</v>
      </c>
      <c r="F223" s="25">
        <v>10628061425</v>
      </c>
      <c r="G223" s="16">
        <v>108.05</v>
      </c>
      <c r="H223" s="17">
        <f t="shared" si="50"/>
        <v>28.81</v>
      </c>
      <c r="I223" s="17">
        <v>85.66</v>
      </c>
      <c r="J223" s="17"/>
      <c r="K223" s="17">
        <f t="shared" si="51"/>
        <v>51.4</v>
      </c>
      <c r="L223" s="26">
        <f t="shared" si="52"/>
        <v>80.209999999999994</v>
      </c>
      <c r="M223" s="27">
        <f t="shared" si="53"/>
        <v>4</v>
      </c>
      <c r="N223" s="28" t="s">
        <v>20</v>
      </c>
      <c r="O223" s="28"/>
      <c r="P223" s="29">
        <v>44057</v>
      </c>
    </row>
    <row r="224" spans="1:16" s="3" customFormat="1" ht="24.95" customHeight="1">
      <c r="A224" s="11">
        <v>220</v>
      </c>
      <c r="B224" s="21" t="s">
        <v>277</v>
      </c>
      <c r="C224" s="22" t="s">
        <v>219</v>
      </c>
      <c r="D224" s="23" t="s">
        <v>108</v>
      </c>
      <c r="E224" s="24" t="s">
        <v>273</v>
      </c>
      <c r="F224" s="25">
        <v>10628033917</v>
      </c>
      <c r="G224" s="16">
        <v>109.05</v>
      </c>
      <c r="H224" s="17">
        <f t="shared" si="50"/>
        <v>29.08</v>
      </c>
      <c r="I224" s="17">
        <v>85.1</v>
      </c>
      <c r="J224" s="17"/>
      <c r="K224" s="17">
        <f t="shared" si="51"/>
        <v>51.06</v>
      </c>
      <c r="L224" s="26">
        <f t="shared" si="52"/>
        <v>80.14</v>
      </c>
      <c r="M224" s="27">
        <f t="shared" si="53"/>
        <v>5</v>
      </c>
      <c r="N224" s="28" t="s">
        <v>20</v>
      </c>
      <c r="O224" s="28"/>
      <c r="P224" s="29">
        <v>44057</v>
      </c>
    </row>
    <row r="225" spans="1:16" s="3" customFormat="1" ht="24.95" customHeight="1">
      <c r="A225" s="11">
        <v>221</v>
      </c>
      <c r="B225" s="21" t="s">
        <v>278</v>
      </c>
      <c r="C225" s="22" t="s">
        <v>219</v>
      </c>
      <c r="D225" s="23" t="s">
        <v>108</v>
      </c>
      <c r="E225" s="24" t="s">
        <v>273</v>
      </c>
      <c r="F225" s="25">
        <v>10628011731</v>
      </c>
      <c r="G225" s="16">
        <v>104.35</v>
      </c>
      <c r="H225" s="17">
        <f t="shared" si="50"/>
        <v>27.83</v>
      </c>
      <c r="I225" s="17">
        <v>86.6</v>
      </c>
      <c r="J225" s="17"/>
      <c r="K225" s="17">
        <f t="shared" si="51"/>
        <v>51.96</v>
      </c>
      <c r="L225" s="26">
        <f t="shared" si="52"/>
        <v>79.790000000000006</v>
      </c>
      <c r="M225" s="27">
        <f t="shared" si="53"/>
        <v>6</v>
      </c>
      <c r="N225" s="28" t="s">
        <v>20</v>
      </c>
      <c r="O225" s="28"/>
      <c r="P225" s="29">
        <v>44057</v>
      </c>
    </row>
    <row r="226" spans="1:16" s="3" customFormat="1" ht="24.95" customHeight="1">
      <c r="A226" s="11">
        <v>222</v>
      </c>
      <c r="B226" s="21" t="s">
        <v>279</v>
      </c>
      <c r="C226" s="22" t="s">
        <v>219</v>
      </c>
      <c r="D226" s="23" t="s">
        <v>108</v>
      </c>
      <c r="E226" s="24" t="s">
        <v>273</v>
      </c>
      <c r="F226" s="25">
        <v>10628023820</v>
      </c>
      <c r="G226" s="16">
        <v>104.05</v>
      </c>
      <c r="H226" s="17">
        <f t="shared" si="50"/>
        <v>27.75</v>
      </c>
      <c r="I226" s="17">
        <v>86.2</v>
      </c>
      <c r="J226" s="17"/>
      <c r="K226" s="17">
        <f t="shared" si="51"/>
        <v>51.72</v>
      </c>
      <c r="L226" s="26">
        <f t="shared" si="52"/>
        <v>79.47</v>
      </c>
      <c r="M226" s="27">
        <f t="shared" si="53"/>
        <v>7</v>
      </c>
      <c r="N226" s="28" t="s">
        <v>20</v>
      </c>
      <c r="O226" s="28"/>
      <c r="P226" s="29">
        <v>44057</v>
      </c>
    </row>
    <row r="227" spans="1:16" s="3" customFormat="1" ht="24.95" customHeight="1">
      <c r="A227" s="11">
        <v>223</v>
      </c>
      <c r="B227" s="21" t="s">
        <v>280</v>
      </c>
      <c r="C227" s="22" t="s">
        <v>219</v>
      </c>
      <c r="D227" s="23" t="s">
        <v>108</v>
      </c>
      <c r="E227" s="24" t="s">
        <v>273</v>
      </c>
      <c r="F227" s="25">
        <v>10628043928</v>
      </c>
      <c r="G227" s="16">
        <v>101.15</v>
      </c>
      <c r="H227" s="17">
        <f t="shared" si="50"/>
        <v>26.97</v>
      </c>
      <c r="I227" s="17">
        <v>87.2</v>
      </c>
      <c r="J227" s="17"/>
      <c r="K227" s="17">
        <f t="shared" si="51"/>
        <v>52.32</v>
      </c>
      <c r="L227" s="26">
        <f t="shared" si="52"/>
        <v>79.290000000000006</v>
      </c>
      <c r="M227" s="27">
        <f t="shared" si="53"/>
        <v>8</v>
      </c>
      <c r="N227" s="28" t="s">
        <v>20</v>
      </c>
      <c r="O227" s="28"/>
      <c r="P227" s="29">
        <v>44057</v>
      </c>
    </row>
    <row r="228" spans="1:16" s="3" customFormat="1" ht="24.95" customHeight="1">
      <c r="A228" s="11">
        <v>224</v>
      </c>
      <c r="B228" s="21" t="s">
        <v>281</v>
      </c>
      <c r="C228" s="22" t="s">
        <v>219</v>
      </c>
      <c r="D228" s="23" t="s">
        <v>108</v>
      </c>
      <c r="E228" s="24" t="s">
        <v>273</v>
      </c>
      <c r="F228" s="25">
        <v>10628041506</v>
      </c>
      <c r="G228" s="16">
        <v>103.05</v>
      </c>
      <c r="H228" s="17">
        <f t="shared" si="50"/>
        <v>27.48</v>
      </c>
      <c r="I228" s="17">
        <v>86.3</v>
      </c>
      <c r="J228" s="17"/>
      <c r="K228" s="17">
        <f t="shared" si="51"/>
        <v>51.78</v>
      </c>
      <c r="L228" s="26">
        <f t="shared" si="52"/>
        <v>79.260000000000005</v>
      </c>
      <c r="M228" s="27">
        <f t="shared" si="53"/>
        <v>9</v>
      </c>
      <c r="N228" s="28" t="s">
        <v>20</v>
      </c>
      <c r="O228" s="28"/>
      <c r="P228" s="29">
        <v>44057</v>
      </c>
    </row>
    <row r="229" spans="1:16" s="3" customFormat="1" ht="24.95" customHeight="1">
      <c r="A229" s="11">
        <v>225</v>
      </c>
      <c r="B229" s="21" t="s">
        <v>282</v>
      </c>
      <c r="C229" s="22" t="s">
        <v>219</v>
      </c>
      <c r="D229" s="23" t="s">
        <v>108</v>
      </c>
      <c r="E229" s="24" t="s">
        <v>273</v>
      </c>
      <c r="F229" s="25">
        <v>10628033606</v>
      </c>
      <c r="G229" s="16">
        <v>102.05</v>
      </c>
      <c r="H229" s="17">
        <f t="shared" si="50"/>
        <v>27.21</v>
      </c>
      <c r="I229" s="17">
        <v>84.94</v>
      </c>
      <c r="J229" s="17"/>
      <c r="K229" s="17">
        <f t="shared" si="51"/>
        <v>50.96</v>
      </c>
      <c r="L229" s="26">
        <f t="shared" si="52"/>
        <v>78.17</v>
      </c>
      <c r="M229" s="27">
        <f t="shared" si="53"/>
        <v>10</v>
      </c>
      <c r="N229" s="28" t="s">
        <v>20</v>
      </c>
      <c r="O229" s="28"/>
      <c r="P229" s="29">
        <v>44057</v>
      </c>
    </row>
    <row r="230" spans="1:16" s="3" customFormat="1" ht="24.95" customHeight="1">
      <c r="A230" s="11">
        <v>226</v>
      </c>
      <c r="B230" s="21" t="s">
        <v>284</v>
      </c>
      <c r="C230" s="22" t="s">
        <v>219</v>
      </c>
      <c r="D230" s="23" t="s">
        <v>108</v>
      </c>
      <c r="E230" s="24" t="s">
        <v>285</v>
      </c>
      <c r="F230" s="25">
        <v>10628021514</v>
      </c>
      <c r="G230" s="16">
        <v>100.55</v>
      </c>
      <c r="H230" s="17">
        <f t="shared" si="50"/>
        <v>26.81</v>
      </c>
      <c r="I230" s="17">
        <v>87.4</v>
      </c>
      <c r="J230" s="17"/>
      <c r="K230" s="17">
        <f t="shared" si="51"/>
        <v>52.44</v>
      </c>
      <c r="L230" s="26">
        <f t="shared" si="52"/>
        <v>79.25</v>
      </c>
      <c r="M230" s="27">
        <f t="shared" ref="M230:M239" si="54">RANK(L230,$L$230:$L$239,0)</f>
        <v>1</v>
      </c>
      <c r="N230" s="28" t="s">
        <v>20</v>
      </c>
      <c r="O230" s="28"/>
      <c r="P230" s="29">
        <v>44057</v>
      </c>
    </row>
    <row r="231" spans="1:16" s="3" customFormat="1" ht="24.95" customHeight="1">
      <c r="A231" s="11">
        <v>227</v>
      </c>
      <c r="B231" s="21" t="s">
        <v>286</v>
      </c>
      <c r="C231" s="22" t="s">
        <v>219</v>
      </c>
      <c r="D231" s="23" t="s">
        <v>108</v>
      </c>
      <c r="E231" s="24" t="s">
        <v>285</v>
      </c>
      <c r="F231" s="25">
        <v>10628013125</v>
      </c>
      <c r="G231" s="16">
        <v>97.7</v>
      </c>
      <c r="H231" s="17">
        <f t="shared" si="50"/>
        <v>26.05</v>
      </c>
      <c r="I231" s="17">
        <v>86.8</v>
      </c>
      <c r="J231" s="17"/>
      <c r="K231" s="17">
        <f t="shared" si="51"/>
        <v>52.08</v>
      </c>
      <c r="L231" s="26">
        <f t="shared" si="52"/>
        <v>78.13</v>
      </c>
      <c r="M231" s="27">
        <f t="shared" si="54"/>
        <v>2</v>
      </c>
      <c r="N231" s="28" t="s">
        <v>20</v>
      </c>
      <c r="O231" s="28"/>
      <c r="P231" s="29">
        <v>44057</v>
      </c>
    </row>
    <row r="232" spans="1:16" s="3" customFormat="1" ht="24.95" customHeight="1">
      <c r="A232" s="11">
        <v>228</v>
      </c>
      <c r="B232" s="21" t="s">
        <v>287</v>
      </c>
      <c r="C232" s="22" t="s">
        <v>219</v>
      </c>
      <c r="D232" s="23" t="s">
        <v>108</v>
      </c>
      <c r="E232" s="24" t="s">
        <v>285</v>
      </c>
      <c r="F232" s="25">
        <v>10628036123</v>
      </c>
      <c r="G232" s="16">
        <v>103.45</v>
      </c>
      <c r="H232" s="17">
        <f t="shared" si="50"/>
        <v>27.59</v>
      </c>
      <c r="I232" s="17">
        <v>83.4</v>
      </c>
      <c r="J232" s="17"/>
      <c r="K232" s="17">
        <f t="shared" si="51"/>
        <v>50.04</v>
      </c>
      <c r="L232" s="26">
        <f t="shared" si="52"/>
        <v>77.63</v>
      </c>
      <c r="M232" s="27">
        <f t="shared" si="54"/>
        <v>3</v>
      </c>
      <c r="N232" s="28" t="s">
        <v>20</v>
      </c>
      <c r="O232" s="28"/>
      <c r="P232" s="29">
        <v>44057</v>
      </c>
    </row>
    <row r="233" spans="1:16" s="3" customFormat="1" ht="24.95" customHeight="1">
      <c r="A233" s="11">
        <v>229</v>
      </c>
      <c r="B233" s="21" t="s">
        <v>288</v>
      </c>
      <c r="C233" s="22" t="s">
        <v>219</v>
      </c>
      <c r="D233" s="23" t="s">
        <v>108</v>
      </c>
      <c r="E233" s="24" t="s">
        <v>285</v>
      </c>
      <c r="F233" s="25">
        <v>10628022818</v>
      </c>
      <c r="G233" s="16">
        <v>100.25</v>
      </c>
      <c r="H233" s="17">
        <f t="shared" si="50"/>
        <v>26.73</v>
      </c>
      <c r="I233" s="17">
        <v>84.6</v>
      </c>
      <c r="J233" s="17"/>
      <c r="K233" s="17">
        <f t="shared" si="51"/>
        <v>50.76</v>
      </c>
      <c r="L233" s="26">
        <f t="shared" si="52"/>
        <v>77.489999999999995</v>
      </c>
      <c r="M233" s="27">
        <f t="shared" si="54"/>
        <v>4</v>
      </c>
      <c r="N233" s="28" t="s">
        <v>20</v>
      </c>
      <c r="O233" s="28"/>
      <c r="P233" s="29">
        <v>44057</v>
      </c>
    </row>
    <row r="234" spans="1:16" s="3" customFormat="1" ht="24.95" customHeight="1">
      <c r="A234" s="11">
        <v>230</v>
      </c>
      <c r="B234" s="21" t="s">
        <v>289</v>
      </c>
      <c r="C234" s="22" t="s">
        <v>219</v>
      </c>
      <c r="D234" s="23" t="s">
        <v>108</v>
      </c>
      <c r="E234" s="24" t="s">
        <v>285</v>
      </c>
      <c r="F234" s="25">
        <v>10628071509</v>
      </c>
      <c r="G234" s="16">
        <v>99.7</v>
      </c>
      <c r="H234" s="17">
        <f t="shared" si="50"/>
        <v>26.59</v>
      </c>
      <c r="I234" s="17">
        <v>83</v>
      </c>
      <c r="J234" s="17"/>
      <c r="K234" s="17">
        <f t="shared" si="51"/>
        <v>49.8</v>
      </c>
      <c r="L234" s="26">
        <f t="shared" si="52"/>
        <v>76.39</v>
      </c>
      <c r="M234" s="27">
        <f t="shared" si="54"/>
        <v>5</v>
      </c>
      <c r="N234" s="28" t="s">
        <v>20</v>
      </c>
      <c r="O234" s="28"/>
      <c r="P234" s="29">
        <v>44057</v>
      </c>
    </row>
    <row r="235" spans="1:16" s="3" customFormat="1" ht="24.95" customHeight="1">
      <c r="A235" s="11">
        <v>231</v>
      </c>
      <c r="B235" s="21" t="s">
        <v>290</v>
      </c>
      <c r="C235" s="22" t="s">
        <v>219</v>
      </c>
      <c r="D235" s="23" t="s">
        <v>108</v>
      </c>
      <c r="E235" s="24" t="s">
        <v>285</v>
      </c>
      <c r="F235" s="25">
        <v>10628012715</v>
      </c>
      <c r="G235" s="16">
        <v>99.25</v>
      </c>
      <c r="H235" s="17">
        <f t="shared" si="50"/>
        <v>26.47</v>
      </c>
      <c r="I235" s="17">
        <v>82.6</v>
      </c>
      <c r="J235" s="17"/>
      <c r="K235" s="17">
        <f t="shared" si="51"/>
        <v>49.56</v>
      </c>
      <c r="L235" s="26">
        <f t="shared" si="52"/>
        <v>76.03</v>
      </c>
      <c r="M235" s="27">
        <f t="shared" si="54"/>
        <v>6</v>
      </c>
      <c r="N235" s="28" t="s">
        <v>20</v>
      </c>
      <c r="O235" s="28"/>
      <c r="P235" s="29">
        <v>44057</v>
      </c>
    </row>
    <row r="236" spans="1:16" s="3" customFormat="1" ht="24.95" customHeight="1">
      <c r="A236" s="11">
        <v>232</v>
      </c>
      <c r="B236" s="21" t="s">
        <v>291</v>
      </c>
      <c r="C236" s="22" t="s">
        <v>219</v>
      </c>
      <c r="D236" s="23" t="s">
        <v>108</v>
      </c>
      <c r="E236" s="24" t="s">
        <v>285</v>
      </c>
      <c r="F236" s="25">
        <v>10628042710</v>
      </c>
      <c r="G236" s="16">
        <v>103.1</v>
      </c>
      <c r="H236" s="17">
        <f t="shared" si="50"/>
        <v>27.49</v>
      </c>
      <c r="I236" s="17">
        <v>80.599999999999994</v>
      </c>
      <c r="J236" s="17"/>
      <c r="K236" s="17">
        <f t="shared" si="51"/>
        <v>48.36</v>
      </c>
      <c r="L236" s="26">
        <f t="shared" si="52"/>
        <v>75.849999999999994</v>
      </c>
      <c r="M236" s="27">
        <f t="shared" si="54"/>
        <v>7</v>
      </c>
      <c r="N236" s="28" t="s">
        <v>20</v>
      </c>
      <c r="O236" s="28"/>
      <c r="P236" s="29">
        <v>44057</v>
      </c>
    </row>
    <row r="237" spans="1:16" s="3" customFormat="1" ht="24.95" customHeight="1">
      <c r="A237" s="11">
        <v>233</v>
      </c>
      <c r="B237" s="21" t="s">
        <v>292</v>
      </c>
      <c r="C237" s="22" t="s">
        <v>219</v>
      </c>
      <c r="D237" s="23" t="s">
        <v>108</v>
      </c>
      <c r="E237" s="24" t="s">
        <v>285</v>
      </c>
      <c r="F237" s="25">
        <v>10628034208</v>
      </c>
      <c r="G237" s="16">
        <v>100.9</v>
      </c>
      <c r="H237" s="17">
        <f t="shared" si="50"/>
        <v>26.91</v>
      </c>
      <c r="I237" s="17">
        <v>81.2</v>
      </c>
      <c r="J237" s="17"/>
      <c r="K237" s="17">
        <f t="shared" si="51"/>
        <v>48.72</v>
      </c>
      <c r="L237" s="26">
        <f t="shared" si="52"/>
        <v>75.63</v>
      </c>
      <c r="M237" s="27">
        <f t="shared" si="54"/>
        <v>8</v>
      </c>
      <c r="N237" s="28" t="s">
        <v>20</v>
      </c>
      <c r="O237" s="28"/>
      <c r="P237" s="29">
        <v>44057</v>
      </c>
    </row>
    <row r="238" spans="1:16" s="3" customFormat="1" ht="24.95" customHeight="1">
      <c r="A238" s="11">
        <v>234</v>
      </c>
      <c r="B238" s="21" t="s">
        <v>293</v>
      </c>
      <c r="C238" s="22" t="s">
        <v>219</v>
      </c>
      <c r="D238" s="23" t="s">
        <v>108</v>
      </c>
      <c r="E238" s="24" t="s">
        <v>285</v>
      </c>
      <c r="F238" s="25">
        <v>10628063901</v>
      </c>
      <c r="G238" s="16">
        <v>106.15</v>
      </c>
      <c r="H238" s="17">
        <f t="shared" si="50"/>
        <v>28.31</v>
      </c>
      <c r="I238" s="17">
        <v>78.2</v>
      </c>
      <c r="J238" s="17"/>
      <c r="K238" s="17">
        <f t="shared" si="51"/>
        <v>46.92</v>
      </c>
      <c r="L238" s="26">
        <f t="shared" si="52"/>
        <v>75.23</v>
      </c>
      <c r="M238" s="27">
        <f t="shared" si="54"/>
        <v>9</v>
      </c>
      <c r="N238" s="28" t="s">
        <v>20</v>
      </c>
      <c r="O238" s="28"/>
      <c r="P238" s="29">
        <v>44057</v>
      </c>
    </row>
    <row r="239" spans="1:16" s="3" customFormat="1" ht="24.95" customHeight="1">
      <c r="A239" s="11">
        <v>235</v>
      </c>
      <c r="B239" s="21" t="s">
        <v>294</v>
      </c>
      <c r="C239" s="22" t="s">
        <v>219</v>
      </c>
      <c r="D239" s="23" t="s">
        <v>108</v>
      </c>
      <c r="E239" s="24" t="s">
        <v>285</v>
      </c>
      <c r="F239" s="25">
        <v>10628073401</v>
      </c>
      <c r="G239" s="16">
        <v>98.85</v>
      </c>
      <c r="H239" s="17">
        <f t="shared" si="50"/>
        <v>26.36</v>
      </c>
      <c r="I239" s="17">
        <v>81.400000000000006</v>
      </c>
      <c r="J239" s="17"/>
      <c r="K239" s="17">
        <f t="shared" si="51"/>
        <v>48.84</v>
      </c>
      <c r="L239" s="26">
        <f t="shared" si="52"/>
        <v>75.2</v>
      </c>
      <c r="M239" s="27">
        <f t="shared" si="54"/>
        <v>10</v>
      </c>
      <c r="N239" s="28" t="s">
        <v>20</v>
      </c>
      <c r="O239" s="28"/>
      <c r="P239" s="29">
        <v>44057</v>
      </c>
    </row>
    <row r="240" spans="1:16" s="3" customFormat="1" ht="24.95" customHeight="1">
      <c r="A240" s="11">
        <v>236</v>
      </c>
      <c r="B240" s="21" t="s">
        <v>296</v>
      </c>
      <c r="C240" s="22" t="s">
        <v>297</v>
      </c>
      <c r="D240" s="23" t="s">
        <v>108</v>
      </c>
      <c r="E240" s="24" t="s">
        <v>298</v>
      </c>
      <c r="F240" s="25">
        <v>10629120127</v>
      </c>
      <c r="G240" s="16">
        <v>106.15</v>
      </c>
      <c r="H240" s="17">
        <f t="shared" ref="H240:H259" si="55">ROUND((G240/150*100*0.4),2)</f>
        <v>28.31</v>
      </c>
      <c r="I240" s="17">
        <v>85.9</v>
      </c>
      <c r="J240" s="17"/>
      <c r="K240" s="17">
        <f t="shared" ref="K240:K259" si="56">ROUND((I240*0.6),2)</f>
        <v>51.54</v>
      </c>
      <c r="L240" s="26">
        <f t="shared" ref="L240:L259" si="57">H240+K240</f>
        <v>79.849999999999994</v>
      </c>
      <c r="M240" s="27">
        <f t="shared" ref="M240:M249" si="58">RANK(L240,$L$240:$L$249,0)</f>
        <v>1</v>
      </c>
      <c r="N240" s="28" t="s">
        <v>20</v>
      </c>
      <c r="O240" s="28"/>
      <c r="P240" s="29">
        <v>44057</v>
      </c>
    </row>
    <row r="241" spans="1:16" s="3" customFormat="1" ht="24.95" customHeight="1">
      <c r="A241" s="11">
        <v>237</v>
      </c>
      <c r="B241" s="21" t="s">
        <v>299</v>
      </c>
      <c r="C241" s="22" t="s">
        <v>297</v>
      </c>
      <c r="D241" s="23" t="s">
        <v>108</v>
      </c>
      <c r="E241" s="24" t="s">
        <v>298</v>
      </c>
      <c r="F241" s="25">
        <v>10629101908</v>
      </c>
      <c r="G241" s="16">
        <v>107.5</v>
      </c>
      <c r="H241" s="17">
        <f t="shared" si="55"/>
        <v>28.67</v>
      </c>
      <c r="I241" s="17">
        <v>83.9</v>
      </c>
      <c r="J241" s="17"/>
      <c r="K241" s="17">
        <f t="shared" si="56"/>
        <v>50.34</v>
      </c>
      <c r="L241" s="26">
        <f t="shared" si="57"/>
        <v>79.010000000000005</v>
      </c>
      <c r="M241" s="27">
        <f t="shared" si="58"/>
        <v>2</v>
      </c>
      <c r="N241" s="28" t="s">
        <v>20</v>
      </c>
      <c r="O241" s="28"/>
      <c r="P241" s="29">
        <v>44057</v>
      </c>
    </row>
    <row r="242" spans="1:16" s="3" customFormat="1" ht="24.95" customHeight="1">
      <c r="A242" s="11">
        <v>238</v>
      </c>
      <c r="B242" s="21" t="s">
        <v>300</v>
      </c>
      <c r="C242" s="22" t="s">
        <v>297</v>
      </c>
      <c r="D242" s="23" t="s">
        <v>108</v>
      </c>
      <c r="E242" s="24" t="s">
        <v>298</v>
      </c>
      <c r="F242" s="25">
        <v>10629132926</v>
      </c>
      <c r="G242" s="16">
        <v>100.3</v>
      </c>
      <c r="H242" s="17">
        <f t="shared" si="55"/>
        <v>26.75</v>
      </c>
      <c r="I242" s="17">
        <v>86.2</v>
      </c>
      <c r="J242" s="17"/>
      <c r="K242" s="17">
        <f t="shared" si="56"/>
        <v>51.72</v>
      </c>
      <c r="L242" s="26">
        <f t="shared" si="57"/>
        <v>78.47</v>
      </c>
      <c r="M242" s="27">
        <f t="shared" si="58"/>
        <v>3</v>
      </c>
      <c r="N242" s="28" t="s">
        <v>20</v>
      </c>
      <c r="O242" s="28"/>
      <c r="P242" s="29">
        <v>44057</v>
      </c>
    </row>
    <row r="243" spans="1:16" s="3" customFormat="1" ht="24.95" customHeight="1">
      <c r="A243" s="11">
        <v>239</v>
      </c>
      <c r="B243" s="21" t="s">
        <v>301</v>
      </c>
      <c r="C243" s="22" t="s">
        <v>297</v>
      </c>
      <c r="D243" s="23" t="s">
        <v>108</v>
      </c>
      <c r="E243" s="24" t="s">
        <v>298</v>
      </c>
      <c r="F243" s="25">
        <v>10629092419</v>
      </c>
      <c r="G243" s="16">
        <v>101.45</v>
      </c>
      <c r="H243" s="17">
        <f t="shared" si="55"/>
        <v>27.05</v>
      </c>
      <c r="I243" s="17">
        <v>84.6</v>
      </c>
      <c r="J243" s="17"/>
      <c r="K243" s="17">
        <f t="shared" si="56"/>
        <v>50.76</v>
      </c>
      <c r="L243" s="26">
        <f t="shared" si="57"/>
        <v>77.81</v>
      </c>
      <c r="M243" s="27">
        <f t="shared" si="58"/>
        <v>4</v>
      </c>
      <c r="N243" s="28" t="s">
        <v>20</v>
      </c>
      <c r="O243" s="28"/>
      <c r="P243" s="29">
        <v>44057</v>
      </c>
    </row>
    <row r="244" spans="1:16" s="3" customFormat="1" ht="24.95" customHeight="1">
      <c r="A244" s="11">
        <v>240</v>
      </c>
      <c r="B244" s="21" t="s">
        <v>302</v>
      </c>
      <c r="C244" s="22" t="s">
        <v>297</v>
      </c>
      <c r="D244" s="23" t="s">
        <v>108</v>
      </c>
      <c r="E244" s="24" t="s">
        <v>298</v>
      </c>
      <c r="F244" s="25">
        <v>10629103531</v>
      </c>
      <c r="G244" s="16">
        <v>105.3</v>
      </c>
      <c r="H244" s="17">
        <f t="shared" si="55"/>
        <v>28.08</v>
      </c>
      <c r="I244" s="17">
        <v>82.6</v>
      </c>
      <c r="J244" s="17"/>
      <c r="K244" s="17">
        <f t="shared" si="56"/>
        <v>49.56</v>
      </c>
      <c r="L244" s="26">
        <f t="shared" si="57"/>
        <v>77.64</v>
      </c>
      <c r="M244" s="27">
        <f t="shared" si="58"/>
        <v>5</v>
      </c>
      <c r="N244" s="28" t="s">
        <v>20</v>
      </c>
      <c r="O244" s="28"/>
      <c r="P244" s="29">
        <v>44057</v>
      </c>
    </row>
    <row r="245" spans="1:16" s="3" customFormat="1" ht="24.95" customHeight="1">
      <c r="A245" s="11">
        <v>241</v>
      </c>
      <c r="B245" s="21" t="s">
        <v>303</v>
      </c>
      <c r="C245" s="22" t="s">
        <v>297</v>
      </c>
      <c r="D245" s="23" t="s">
        <v>108</v>
      </c>
      <c r="E245" s="24" t="s">
        <v>298</v>
      </c>
      <c r="F245" s="25">
        <v>10629100617</v>
      </c>
      <c r="G245" s="16">
        <v>107.85</v>
      </c>
      <c r="H245" s="17">
        <f t="shared" si="55"/>
        <v>28.76</v>
      </c>
      <c r="I245" s="17">
        <v>81.400000000000006</v>
      </c>
      <c r="J245" s="17"/>
      <c r="K245" s="17">
        <f t="shared" si="56"/>
        <v>48.84</v>
      </c>
      <c r="L245" s="26">
        <f t="shared" si="57"/>
        <v>77.599999999999994</v>
      </c>
      <c r="M245" s="27">
        <f t="shared" si="58"/>
        <v>6</v>
      </c>
      <c r="N245" s="28" t="s">
        <v>20</v>
      </c>
      <c r="O245" s="28"/>
      <c r="P245" s="29">
        <v>44057</v>
      </c>
    </row>
    <row r="246" spans="1:16" s="3" customFormat="1" ht="24.95" customHeight="1">
      <c r="A246" s="11">
        <v>242</v>
      </c>
      <c r="B246" s="21" t="s">
        <v>304</v>
      </c>
      <c r="C246" s="22" t="s">
        <v>297</v>
      </c>
      <c r="D246" s="23" t="s">
        <v>108</v>
      </c>
      <c r="E246" s="24" t="s">
        <v>298</v>
      </c>
      <c r="F246" s="25">
        <v>10629141105</v>
      </c>
      <c r="G246" s="16">
        <v>101.45</v>
      </c>
      <c r="H246" s="17">
        <f t="shared" si="55"/>
        <v>27.05</v>
      </c>
      <c r="I246" s="17">
        <v>84.2</v>
      </c>
      <c r="J246" s="17"/>
      <c r="K246" s="17">
        <f t="shared" si="56"/>
        <v>50.52</v>
      </c>
      <c r="L246" s="26">
        <f t="shared" si="57"/>
        <v>77.569999999999993</v>
      </c>
      <c r="M246" s="27">
        <f t="shared" si="58"/>
        <v>7</v>
      </c>
      <c r="N246" s="28" t="s">
        <v>20</v>
      </c>
      <c r="O246" s="28"/>
      <c r="P246" s="29">
        <v>44057</v>
      </c>
    </row>
    <row r="247" spans="1:16" s="3" customFormat="1" ht="24.95" customHeight="1">
      <c r="A247" s="11">
        <v>243</v>
      </c>
      <c r="B247" s="21" t="s">
        <v>305</v>
      </c>
      <c r="C247" s="22" t="s">
        <v>297</v>
      </c>
      <c r="D247" s="23" t="s">
        <v>108</v>
      </c>
      <c r="E247" s="24" t="s">
        <v>298</v>
      </c>
      <c r="F247" s="25">
        <v>10629110202</v>
      </c>
      <c r="G247" s="16">
        <v>109.35</v>
      </c>
      <c r="H247" s="17">
        <f t="shared" si="55"/>
        <v>29.16</v>
      </c>
      <c r="I247" s="17">
        <v>80.400000000000006</v>
      </c>
      <c r="J247" s="17"/>
      <c r="K247" s="17">
        <f t="shared" si="56"/>
        <v>48.24</v>
      </c>
      <c r="L247" s="26">
        <f t="shared" si="57"/>
        <v>77.400000000000006</v>
      </c>
      <c r="M247" s="27">
        <f t="shared" si="58"/>
        <v>8</v>
      </c>
      <c r="N247" s="28" t="s">
        <v>20</v>
      </c>
      <c r="O247" s="28"/>
      <c r="P247" s="29">
        <v>44057</v>
      </c>
    </row>
    <row r="248" spans="1:16" s="3" customFormat="1" ht="24.95" customHeight="1">
      <c r="A248" s="11">
        <v>244</v>
      </c>
      <c r="B248" s="21" t="s">
        <v>306</v>
      </c>
      <c r="C248" s="22" t="s">
        <v>297</v>
      </c>
      <c r="D248" s="23" t="s">
        <v>108</v>
      </c>
      <c r="E248" s="24" t="s">
        <v>298</v>
      </c>
      <c r="F248" s="25">
        <v>10629104202</v>
      </c>
      <c r="G248" s="16">
        <v>103</v>
      </c>
      <c r="H248" s="17">
        <f t="shared" si="55"/>
        <v>27.47</v>
      </c>
      <c r="I248" s="17">
        <v>83.1</v>
      </c>
      <c r="J248" s="17"/>
      <c r="K248" s="17">
        <f t="shared" si="56"/>
        <v>49.86</v>
      </c>
      <c r="L248" s="26">
        <f t="shared" si="57"/>
        <v>77.33</v>
      </c>
      <c r="M248" s="27">
        <f t="shared" si="58"/>
        <v>9</v>
      </c>
      <c r="N248" s="28" t="s">
        <v>20</v>
      </c>
      <c r="O248" s="28"/>
      <c r="P248" s="29">
        <v>44057</v>
      </c>
    </row>
    <row r="249" spans="1:16" s="3" customFormat="1" ht="24.95" customHeight="1">
      <c r="A249" s="11">
        <v>245</v>
      </c>
      <c r="B249" s="21" t="s">
        <v>307</v>
      </c>
      <c r="C249" s="22" t="s">
        <v>297</v>
      </c>
      <c r="D249" s="23" t="s">
        <v>108</v>
      </c>
      <c r="E249" s="24" t="s">
        <v>298</v>
      </c>
      <c r="F249" s="25">
        <v>10629082425</v>
      </c>
      <c r="G249" s="16">
        <v>101.65</v>
      </c>
      <c r="H249" s="17">
        <f t="shared" si="55"/>
        <v>27.11</v>
      </c>
      <c r="I249" s="17">
        <v>83.5</v>
      </c>
      <c r="J249" s="17"/>
      <c r="K249" s="17">
        <f t="shared" si="56"/>
        <v>50.1</v>
      </c>
      <c r="L249" s="26">
        <f t="shared" si="57"/>
        <v>77.209999999999994</v>
      </c>
      <c r="M249" s="27">
        <f t="shared" si="58"/>
        <v>10</v>
      </c>
      <c r="N249" s="28" t="s">
        <v>20</v>
      </c>
      <c r="O249" s="28"/>
      <c r="P249" s="29">
        <v>44057</v>
      </c>
    </row>
    <row r="250" spans="1:16" s="3" customFormat="1" ht="24.95" customHeight="1">
      <c r="A250" s="11">
        <v>246</v>
      </c>
      <c r="B250" s="21" t="s">
        <v>308</v>
      </c>
      <c r="C250" s="22" t="s">
        <v>297</v>
      </c>
      <c r="D250" s="23" t="s">
        <v>108</v>
      </c>
      <c r="E250" s="24" t="s">
        <v>309</v>
      </c>
      <c r="F250" s="25">
        <v>10628040831</v>
      </c>
      <c r="G250" s="16">
        <v>109.6</v>
      </c>
      <c r="H250" s="17">
        <f t="shared" si="55"/>
        <v>29.23</v>
      </c>
      <c r="I250" s="17">
        <v>88.1</v>
      </c>
      <c r="J250" s="17"/>
      <c r="K250" s="17">
        <f t="shared" si="56"/>
        <v>52.86</v>
      </c>
      <c r="L250" s="26">
        <f t="shared" si="57"/>
        <v>82.09</v>
      </c>
      <c r="M250" s="27">
        <f t="shared" ref="M250:M259" si="59">RANK(L250,$L$250:$L$259,0)</f>
        <v>1</v>
      </c>
      <c r="N250" s="28" t="s">
        <v>20</v>
      </c>
      <c r="O250" s="28"/>
      <c r="P250" s="29">
        <v>44057</v>
      </c>
    </row>
    <row r="251" spans="1:16" s="3" customFormat="1" ht="24.95" customHeight="1">
      <c r="A251" s="11">
        <v>247</v>
      </c>
      <c r="B251" s="21" t="s">
        <v>283</v>
      </c>
      <c r="C251" s="22" t="s">
        <v>297</v>
      </c>
      <c r="D251" s="23" t="s">
        <v>108</v>
      </c>
      <c r="E251" s="24" t="s">
        <v>309</v>
      </c>
      <c r="F251" s="25">
        <v>10628012308</v>
      </c>
      <c r="G251" s="16">
        <v>104.6</v>
      </c>
      <c r="H251" s="17">
        <f t="shared" si="55"/>
        <v>27.89</v>
      </c>
      <c r="I251" s="17">
        <v>88.6</v>
      </c>
      <c r="J251" s="17"/>
      <c r="K251" s="17">
        <f t="shared" si="56"/>
        <v>53.16</v>
      </c>
      <c r="L251" s="26">
        <f t="shared" si="57"/>
        <v>81.05</v>
      </c>
      <c r="M251" s="27">
        <f t="shared" si="59"/>
        <v>2</v>
      </c>
      <c r="N251" s="28" t="s">
        <v>20</v>
      </c>
      <c r="O251" s="28"/>
      <c r="P251" s="29">
        <v>44057</v>
      </c>
    </row>
    <row r="252" spans="1:16" s="3" customFormat="1" ht="24.95" customHeight="1">
      <c r="A252" s="11">
        <v>248</v>
      </c>
      <c r="B252" s="21" t="s">
        <v>310</v>
      </c>
      <c r="C252" s="22" t="s">
        <v>297</v>
      </c>
      <c r="D252" s="23" t="s">
        <v>108</v>
      </c>
      <c r="E252" s="24" t="s">
        <v>309</v>
      </c>
      <c r="F252" s="25">
        <v>10628011121</v>
      </c>
      <c r="G252" s="16">
        <v>101.6</v>
      </c>
      <c r="H252" s="17">
        <f t="shared" si="55"/>
        <v>27.09</v>
      </c>
      <c r="I252" s="17">
        <v>89.8</v>
      </c>
      <c r="J252" s="17"/>
      <c r="K252" s="17">
        <f t="shared" si="56"/>
        <v>53.88</v>
      </c>
      <c r="L252" s="26">
        <f t="shared" si="57"/>
        <v>80.97</v>
      </c>
      <c r="M252" s="27">
        <f t="shared" si="59"/>
        <v>3</v>
      </c>
      <c r="N252" s="28" t="s">
        <v>20</v>
      </c>
      <c r="O252" s="28"/>
      <c r="P252" s="29">
        <v>44057</v>
      </c>
    </row>
    <row r="253" spans="1:16" s="3" customFormat="1" ht="24.95" customHeight="1">
      <c r="A253" s="11">
        <v>249</v>
      </c>
      <c r="B253" s="21" t="s">
        <v>311</v>
      </c>
      <c r="C253" s="22" t="s">
        <v>297</v>
      </c>
      <c r="D253" s="23" t="s">
        <v>108</v>
      </c>
      <c r="E253" s="24" t="s">
        <v>309</v>
      </c>
      <c r="F253" s="25">
        <v>10628051319</v>
      </c>
      <c r="G253" s="16">
        <v>103.75</v>
      </c>
      <c r="H253" s="17">
        <f t="shared" si="55"/>
        <v>27.67</v>
      </c>
      <c r="I253" s="17">
        <v>87.4</v>
      </c>
      <c r="J253" s="17"/>
      <c r="K253" s="17">
        <f t="shared" si="56"/>
        <v>52.44</v>
      </c>
      <c r="L253" s="26">
        <f t="shared" si="57"/>
        <v>80.11</v>
      </c>
      <c r="M253" s="27">
        <f t="shared" si="59"/>
        <v>4</v>
      </c>
      <c r="N253" s="28" t="s">
        <v>20</v>
      </c>
      <c r="O253" s="28"/>
      <c r="P253" s="29">
        <v>44057</v>
      </c>
    </row>
    <row r="254" spans="1:16" s="3" customFormat="1" ht="24.95" customHeight="1">
      <c r="A254" s="11">
        <v>250</v>
      </c>
      <c r="B254" s="21" t="s">
        <v>312</v>
      </c>
      <c r="C254" s="22" t="s">
        <v>297</v>
      </c>
      <c r="D254" s="23" t="s">
        <v>108</v>
      </c>
      <c r="E254" s="24" t="s">
        <v>309</v>
      </c>
      <c r="F254" s="25">
        <v>10628011714</v>
      </c>
      <c r="G254" s="16">
        <v>102.4</v>
      </c>
      <c r="H254" s="17">
        <f t="shared" si="55"/>
        <v>27.31</v>
      </c>
      <c r="I254" s="17">
        <v>88</v>
      </c>
      <c r="J254" s="17"/>
      <c r="K254" s="17">
        <f t="shared" si="56"/>
        <v>52.8</v>
      </c>
      <c r="L254" s="26">
        <f t="shared" si="57"/>
        <v>80.11</v>
      </c>
      <c r="M254" s="27">
        <f t="shared" si="59"/>
        <v>4</v>
      </c>
      <c r="N254" s="28" t="s">
        <v>20</v>
      </c>
      <c r="O254" s="28"/>
      <c r="P254" s="29">
        <v>44057</v>
      </c>
    </row>
    <row r="255" spans="1:16" s="3" customFormat="1" ht="24.95" customHeight="1">
      <c r="A255" s="11">
        <v>251</v>
      </c>
      <c r="B255" s="21" t="s">
        <v>313</v>
      </c>
      <c r="C255" s="22" t="s">
        <v>297</v>
      </c>
      <c r="D255" s="23" t="s">
        <v>108</v>
      </c>
      <c r="E255" s="24" t="s">
        <v>309</v>
      </c>
      <c r="F255" s="25">
        <v>10628037019</v>
      </c>
      <c r="G255" s="16">
        <v>107.4</v>
      </c>
      <c r="H255" s="17">
        <f t="shared" si="55"/>
        <v>28.64</v>
      </c>
      <c r="I255" s="17">
        <v>85.6</v>
      </c>
      <c r="J255" s="17"/>
      <c r="K255" s="17">
        <f t="shared" si="56"/>
        <v>51.36</v>
      </c>
      <c r="L255" s="26">
        <f t="shared" si="57"/>
        <v>80</v>
      </c>
      <c r="M255" s="27">
        <f t="shared" si="59"/>
        <v>6</v>
      </c>
      <c r="N255" s="28" t="s">
        <v>20</v>
      </c>
      <c r="O255" s="28"/>
      <c r="P255" s="29">
        <v>44057</v>
      </c>
    </row>
    <row r="256" spans="1:16" s="3" customFormat="1" ht="24.95" customHeight="1">
      <c r="A256" s="11">
        <v>252</v>
      </c>
      <c r="B256" s="21" t="s">
        <v>314</v>
      </c>
      <c r="C256" s="22" t="s">
        <v>297</v>
      </c>
      <c r="D256" s="23" t="s">
        <v>108</v>
      </c>
      <c r="E256" s="24" t="s">
        <v>309</v>
      </c>
      <c r="F256" s="25">
        <v>10628012912</v>
      </c>
      <c r="G256" s="16">
        <v>114.5</v>
      </c>
      <c r="H256" s="17">
        <f t="shared" si="55"/>
        <v>30.53</v>
      </c>
      <c r="I256" s="17">
        <v>81.599999999999994</v>
      </c>
      <c r="J256" s="17"/>
      <c r="K256" s="17">
        <f t="shared" si="56"/>
        <v>48.96</v>
      </c>
      <c r="L256" s="26">
        <f t="shared" si="57"/>
        <v>79.489999999999995</v>
      </c>
      <c r="M256" s="27">
        <f t="shared" si="59"/>
        <v>7</v>
      </c>
      <c r="N256" s="28" t="s">
        <v>20</v>
      </c>
      <c r="O256" s="28"/>
      <c r="P256" s="29">
        <v>44057</v>
      </c>
    </row>
    <row r="257" spans="1:16" s="3" customFormat="1" ht="24.95" customHeight="1">
      <c r="A257" s="11">
        <v>253</v>
      </c>
      <c r="B257" s="21" t="s">
        <v>315</v>
      </c>
      <c r="C257" s="22" t="s">
        <v>297</v>
      </c>
      <c r="D257" s="23" t="s">
        <v>108</v>
      </c>
      <c r="E257" s="24" t="s">
        <v>309</v>
      </c>
      <c r="F257" s="25">
        <v>10628035627</v>
      </c>
      <c r="G257" s="16">
        <v>100.2</v>
      </c>
      <c r="H257" s="17">
        <f t="shared" si="55"/>
        <v>26.72</v>
      </c>
      <c r="I257" s="17">
        <v>87.8</v>
      </c>
      <c r="J257" s="17"/>
      <c r="K257" s="17">
        <f t="shared" si="56"/>
        <v>52.68</v>
      </c>
      <c r="L257" s="26">
        <f t="shared" si="57"/>
        <v>79.400000000000006</v>
      </c>
      <c r="M257" s="27">
        <f t="shared" si="59"/>
        <v>8</v>
      </c>
      <c r="N257" s="28" t="s">
        <v>20</v>
      </c>
      <c r="O257" s="28"/>
      <c r="P257" s="29">
        <v>44057</v>
      </c>
    </row>
    <row r="258" spans="1:16" s="3" customFormat="1" ht="24.95" customHeight="1">
      <c r="A258" s="11">
        <v>254</v>
      </c>
      <c r="B258" s="21" t="s">
        <v>295</v>
      </c>
      <c r="C258" s="22" t="s">
        <v>297</v>
      </c>
      <c r="D258" s="23" t="s">
        <v>108</v>
      </c>
      <c r="E258" s="24" t="s">
        <v>309</v>
      </c>
      <c r="F258" s="25">
        <v>10628015411</v>
      </c>
      <c r="G258" s="16">
        <v>105.55</v>
      </c>
      <c r="H258" s="17">
        <f t="shared" si="55"/>
        <v>28.15</v>
      </c>
      <c r="I258" s="17">
        <v>85.4</v>
      </c>
      <c r="J258" s="17"/>
      <c r="K258" s="17">
        <f t="shared" si="56"/>
        <v>51.24</v>
      </c>
      <c r="L258" s="26">
        <f t="shared" si="57"/>
        <v>79.39</v>
      </c>
      <c r="M258" s="27">
        <f t="shared" si="59"/>
        <v>9</v>
      </c>
      <c r="N258" s="28" t="s">
        <v>20</v>
      </c>
      <c r="O258" s="28"/>
      <c r="P258" s="29">
        <v>44057</v>
      </c>
    </row>
    <row r="259" spans="1:16" s="3" customFormat="1" ht="24.95" customHeight="1">
      <c r="A259" s="11">
        <v>255</v>
      </c>
      <c r="B259" s="21" t="s">
        <v>316</v>
      </c>
      <c r="C259" s="22" t="s">
        <v>297</v>
      </c>
      <c r="D259" s="23" t="s">
        <v>108</v>
      </c>
      <c r="E259" s="24" t="s">
        <v>309</v>
      </c>
      <c r="F259" s="25">
        <v>10628071630</v>
      </c>
      <c r="G259" s="16">
        <v>100.95</v>
      </c>
      <c r="H259" s="17">
        <f t="shared" si="55"/>
        <v>26.92</v>
      </c>
      <c r="I259" s="17">
        <v>87</v>
      </c>
      <c r="J259" s="17"/>
      <c r="K259" s="17">
        <f t="shared" si="56"/>
        <v>52.2</v>
      </c>
      <c r="L259" s="26">
        <f t="shared" si="57"/>
        <v>79.12</v>
      </c>
      <c r="M259" s="27">
        <f t="shared" si="59"/>
        <v>10</v>
      </c>
      <c r="N259" s="28" t="s">
        <v>20</v>
      </c>
      <c r="O259" s="28"/>
      <c r="P259" s="29">
        <v>44057</v>
      </c>
    </row>
    <row r="260" spans="1:16" s="3" customFormat="1" ht="24.95" customHeight="1">
      <c r="A260" s="11">
        <v>256</v>
      </c>
      <c r="B260" s="21" t="s">
        <v>317</v>
      </c>
      <c r="C260" s="22" t="s">
        <v>318</v>
      </c>
      <c r="D260" s="23" t="s">
        <v>108</v>
      </c>
      <c r="E260" s="24" t="s">
        <v>319</v>
      </c>
      <c r="F260" s="25">
        <v>10628035605</v>
      </c>
      <c r="G260" s="16">
        <v>112.85</v>
      </c>
      <c r="H260" s="17">
        <f t="shared" ref="H260:H280" si="60">ROUND((G260/150*100*0.4),2)</f>
        <v>30.09</v>
      </c>
      <c r="I260" s="17">
        <v>82.8</v>
      </c>
      <c r="J260" s="17"/>
      <c r="K260" s="17">
        <f t="shared" ref="K260:K279" si="61">ROUND((I260*0.6),2)</f>
        <v>49.68</v>
      </c>
      <c r="L260" s="26">
        <f t="shared" ref="L260:L280" si="62">H260+K260</f>
        <v>79.77</v>
      </c>
      <c r="M260" s="27">
        <f t="shared" ref="M260:M269" si="63">RANK(L260,$L$260:$L$269,0)</f>
        <v>1</v>
      </c>
      <c r="N260" s="28" t="s">
        <v>20</v>
      </c>
      <c r="O260" s="28"/>
      <c r="P260" s="29">
        <v>44057</v>
      </c>
    </row>
    <row r="261" spans="1:16" s="3" customFormat="1" ht="24.95" customHeight="1">
      <c r="A261" s="11">
        <v>257</v>
      </c>
      <c r="B261" s="21" t="s">
        <v>320</v>
      </c>
      <c r="C261" s="22" t="s">
        <v>318</v>
      </c>
      <c r="D261" s="23" t="s">
        <v>108</v>
      </c>
      <c r="E261" s="24" t="s">
        <v>319</v>
      </c>
      <c r="F261" s="25">
        <v>10628043708</v>
      </c>
      <c r="G261" s="16">
        <v>105.8</v>
      </c>
      <c r="H261" s="17">
        <f t="shared" si="60"/>
        <v>28.21</v>
      </c>
      <c r="I261" s="17">
        <v>84.6</v>
      </c>
      <c r="J261" s="17"/>
      <c r="K261" s="17">
        <f t="shared" si="61"/>
        <v>50.76</v>
      </c>
      <c r="L261" s="26">
        <f t="shared" si="62"/>
        <v>78.97</v>
      </c>
      <c r="M261" s="27">
        <f t="shared" si="63"/>
        <v>2</v>
      </c>
      <c r="N261" s="28" t="s">
        <v>20</v>
      </c>
      <c r="O261" s="28"/>
      <c r="P261" s="29">
        <v>44057</v>
      </c>
    </row>
    <row r="262" spans="1:16" s="3" customFormat="1" ht="24.95" customHeight="1">
      <c r="A262" s="11">
        <v>258</v>
      </c>
      <c r="B262" s="21" t="s">
        <v>321</v>
      </c>
      <c r="C262" s="22" t="s">
        <v>318</v>
      </c>
      <c r="D262" s="23" t="s">
        <v>108</v>
      </c>
      <c r="E262" s="24" t="s">
        <v>319</v>
      </c>
      <c r="F262" s="25">
        <v>10628036306</v>
      </c>
      <c r="G262" s="16">
        <v>106.55</v>
      </c>
      <c r="H262" s="17">
        <f t="shared" si="60"/>
        <v>28.41</v>
      </c>
      <c r="I262" s="17">
        <v>83.6</v>
      </c>
      <c r="J262" s="17"/>
      <c r="K262" s="17">
        <f t="shared" si="61"/>
        <v>50.16</v>
      </c>
      <c r="L262" s="26">
        <f t="shared" si="62"/>
        <v>78.569999999999993</v>
      </c>
      <c r="M262" s="27">
        <f t="shared" si="63"/>
        <v>3</v>
      </c>
      <c r="N262" s="28" t="s">
        <v>20</v>
      </c>
      <c r="O262" s="28"/>
      <c r="P262" s="29">
        <v>44057</v>
      </c>
    </row>
    <row r="263" spans="1:16" s="3" customFormat="1" ht="24.95" customHeight="1">
      <c r="A263" s="11">
        <v>259</v>
      </c>
      <c r="B263" s="21" t="s">
        <v>322</v>
      </c>
      <c r="C263" s="22" t="s">
        <v>318</v>
      </c>
      <c r="D263" s="23" t="s">
        <v>108</v>
      </c>
      <c r="E263" s="24" t="s">
        <v>319</v>
      </c>
      <c r="F263" s="25">
        <v>10628017726</v>
      </c>
      <c r="G263" s="16">
        <v>103.35</v>
      </c>
      <c r="H263" s="17">
        <f t="shared" si="60"/>
        <v>27.56</v>
      </c>
      <c r="I263" s="17">
        <v>85</v>
      </c>
      <c r="J263" s="17"/>
      <c r="K263" s="17">
        <f t="shared" si="61"/>
        <v>51</v>
      </c>
      <c r="L263" s="26">
        <f t="shared" si="62"/>
        <v>78.56</v>
      </c>
      <c r="M263" s="27">
        <f t="shared" si="63"/>
        <v>4</v>
      </c>
      <c r="N263" s="28" t="s">
        <v>20</v>
      </c>
      <c r="O263" s="28"/>
      <c r="P263" s="29">
        <v>44057</v>
      </c>
    </row>
    <row r="264" spans="1:16" s="3" customFormat="1" ht="24.95" customHeight="1">
      <c r="A264" s="11">
        <v>260</v>
      </c>
      <c r="B264" s="21" t="s">
        <v>323</v>
      </c>
      <c r="C264" s="22" t="s">
        <v>318</v>
      </c>
      <c r="D264" s="23" t="s">
        <v>108</v>
      </c>
      <c r="E264" s="24" t="s">
        <v>319</v>
      </c>
      <c r="F264" s="25">
        <v>10628040426</v>
      </c>
      <c r="G264" s="16">
        <v>107.05</v>
      </c>
      <c r="H264" s="17">
        <f t="shared" si="60"/>
        <v>28.55</v>
      </c>
      <c r="I264" s="17">
        <v>83</v>
      </c>
      <c r="J264" s="17"/>
      <c r="K264" s="17">
        <f t="shared" si="61"/>
        <v>49.8</v>
      </c>
      <c r="L264" s="26">
        <f t="shared" si="62"/>
        <v>78.349999999999994</v>
      </c>
      <c r="M264" s="27">
        <f t="shared" si="63"/>
        <v>5</v>
      </c>
      <c r="N264" s="28" t="s">
        <v>20</v>
      </c>
      <c r="O264" s="28"/>
      <c r="P264" s="29">
        <v>44057</v>
      </c>
    </row>
    <row r="265" spans="1:16" s="3" customFormat="1" ht="24.95" customHeight="1">
      <c r="A265" s="11">
        <v>261</v>
      </c>
      <c r="B265" s="21" t="s">
        <v>324</v>
      </c>
      <c r="C265" s="22" t="s">
        <v>318</v>
      </c>
      <c r="D265" s="23" t="s">
        <v>108</v>
      </c>
      <c r="E265" s="24" t="s">
        <v>319</v>
      </c>
      <c r="F265" s="25">
        <v>10628016829</v>
      </c>
      <c r="G265" s="16">
        <v>101.4</v>
      </c>
      <c r="H265" s="17">
        <f t="shared" si="60"/>
        <v>27.04</v>
      </c>
      <c r="I265" s="17">
        <v>84.6</v>
      </c>
      <c r="J265" s="17"/>
      <c r="K265" s="17">
        <f t="shared" si="61"/>
        <v>50.76</v>
      </c>
      <c r="L265" s="26">
        <f t="shared" si="62"/>
        <v>77.8</v>
      </c>
      <c r="M265" s="27">
        <f t="shared" si="63"/>
        <v>6</v>
      </c>
      <c r="N265" s="28" t="s">
        <v>20</v>
      </c>
      <c r="O265" s="28"/>
      <c r="P265" s="29">
        <v>44057</v>
      </c>
    </row>
    <row r="266" spans="1:16" s="3" customFormat="1" ht="24.95" customHeight="1">
      <c r="A266" s="11">
        <v>262</v>
      </c>
      <c r="B266" s="21" t="s">
        <v>325</v>
      </c>
      <c r="C266" s="22" t="s">
        <v>318</v>
      </c>
      <c r="D266" s="23" t="s">
        <v>108</v>
      </c>
      <c r="E266" s="24" t="s">
        <v>319</v>
      </c>
      <c r="F266" s="25">
        <v>10628063630</v>
      </c>
      <c r="G266" s="16">
        <v>105.75</v>
      </c>
      <c r="H266" s="17">
        <f t="shared" si="60"/>
        <v>28.2</v>
      </c>
      <c r="I266" s="17">
        <v>82.6</v>
      </c>
      <c r="J266" s="17"/>
      <c r="K266" s="17">
        <f t="shared" si="61"/>
        <v>49.56</v>
      </c>
      <c r="L266" s="26">
        <f t="shared" si="62"/>
        <v>77.760000000000005</v>
      </c>
      <c r="M266" s="27">
        <f t="shared" si="63"/>
        <v>7</v>
      </c>
      <c r="N266" s="28" t="s">
        <v>20</v>
      </c>
      <c r="O266" s="28"/>
      <c r="P266" s="29">
        <v>44057</v>
      </c>
    </row>
    <row r="267" spans="1:16" s="3" customFormat="1" ht="24.95" customHeight="1">
      <c r="A267" s="11">
        <v>263</v>
      </c>
      <c r="B267" s="21" t="s">
        <v>326</v>
      </c>
      <c r="C267" s="22" t="s">
        <v>318</v>
      </c>
      <c r="D267" s="23" t="s">
        <v>108</v>
      </c>
      <c r="E267" s="24" t="s">
        <v>319</v>
      </c>
      <c r="F267" s="25">
        <v>10628010915</v>
      </c>
      <c r="G267" s="16">
        <v>107.45</v>
      </c>
      <c r="H267" s="17">
        <f t="shared" si="60"/>
        <v>28.65</v>
      </c>
      <c r="I267" s="17">
        <v>81</v>
      </c>
      <c r="J267" s="17"/>
      <c r="K267" s="17">
        <f t="shared" si="61"/>
        <v>48.6</v>
      </c>
      <c r="L267" s="26">
        <f t="shared" si="62"/>
        <v>77.25</v>
      </c>
      <c r="M267" s="27">
        <f t="shared" si="63"/>
        <v>8</v>
      </c>
      <c r="N267" s="28" t="s">
        <v>20</v>
      </c>
      <c r="O267" s="28"/>
      <c r="P267" s="29">
        <v>44057</v>
      </c>
    </row>
    <row r="268" spans="1:16" s="3" customFormat="1" ht="24.95" customHeight="1">
      <c r="A268" s="11">
        <v>264</v>
      </c>
      <c r="B268" s="21" t="s">
        <v>327</v>
      </c>
      <c r="C268" s="22" t="s">
        <v>318</v>
      </c>
      <c r="D268" s="23" t="s">
        <v>108</v>
      </c>
      <c r="E268" s="24" t="s">
        <v>319</v>
      </c>
      <c r="F268" s="25">
        <v>10628040720</v>
      </c>
      <c r="G268" s="16">
        <v>102.05</v>
      </c>
      <c r="H268" s="17">
        <f t="shared" si="60"/>
        <v>27.21</v>
      </c>
      <c r="I268" s="17">
        <v>83.2</v>
      </c>
      <c r="J268" s="17"/>
      <c r="K268" s="17">
        <f t="shared" si="61"/>
        <v>49.92</v>
      </c>
      <c r="L268" s="26">
        <f t="shared" si="62"/>
        <v>77.13</v>
      </c>
      <c r="M268" s="27">
        <f t="shared" si="63"/>
        <v>9</v>
      </c>
      <c r="N268" s="28" t="s">
        <v>20</v>
      </c>
      <c r="O268" s="28"/>
      <c r="P268" s="29">
        <v>44057</v>
      </c>
    </row>
    <row r="269" spans="1:16" s="3" customFormat="1" ht="24.95" customHeight="1">
      <c r="A269" s="11">
        <v>265</v>
      </c>
      <c r="B269" s="21" t="s">
        <v>328</v>
      </c>
      <c r="C269" s="22" t="s">
        <v>318</v>
      </c>
      <c r="D269" s="23" t="s">
        <v>108</v>
      </c>
      <c r="E269" s="24" t="s">
        <v>319</v>
      </c>
      <c r="F269" s="25">
        <v>10628010705</v>
      </c>
      <c r="G269" s="16">
        <v>104.15</v>
      </c>
      <c r="H269" s="17">
        <f t="shared" si="60"/>
        <v>27.77</v>
      </c>
      <c r="I269" s="17">
        <v>82</v>
      </c>
      <c r="J269" s="17"/>
      <c r="K269" s="17">
        <f t="shared" si="61"/>
        <v>49.2</v>
      </c>
      <c r="L269" s="26">
        <f t="shared" si="62"/>
        <v>76.97</v>
      </c>
      <c r="M269" s="27">
        <f t="shared" si="63"/>
        <v>10</v>
      </c>
      <c r="N269" s="28" t="s">
        <v>20</v>
      </c>
      <c r="O269" s="28"/>
      <c r="P269" s="29">
        <v>44057</v>
      </c>
    </row>
    <row r="270" spans="1:16" s="3" customFormat="1" ht="24.95" customHeight="1">
      <c r="A270" s="11">
        <v>266</v>
      </c>
      <c r="B270" s="21" t="s">
        <v>271</v>
      </c>
      <c r="C270" s="22" t="s">
        <v>329</v>
      </c>
      <c r="D270" s="23" t="s">
        <v>108</v>
      </c>
      <c r="E270" s="24" t="s">
        <v>330</v>
      </c>
      <c r="F270" s="25">
        <v>10628051022</v>
      </c>
      <c r="G270" s="16">
        <v>103.65</v>
      </c>
      <c r="H270" s="17">
        <f t="shared" si="60"/>
        <v>27.64</v>
      </c>
      <c r="I270" s="17">
        <v>85.4</v>
      </c>
      <c r="J270" s="17"/>
      <c r="K270" s="17">
        <f t="shared" si="61"/>
        <v>51.24</v>
      </c>
      <c r="L270" s="26">
        <f t="shared" si="62"/>
        <v>78.88</v>
      </c>
      <c r="M270" s="27">
        <f t="shared" ref="M270:M279" si="64">RANK(L270,$L$270:$L$279,0)</f>
        <v>1</v>
      </c>
      <c r="N270" s="28" t="s">
        <v>20</v>
      </c>
      <c r="O270" s="28"/>
      <c r="P270" s="29">
        <v>44057</v>
      </c>
    </row>
    <row r="271" spans="1:16" s="3" customFormat="1" ht="24.95" customHeight="1">
      <c r="A271" s="11">
        <v>267</v>
      </c>
      <c r="B271" s="21" t="s">
        <v>331</v>
      </c>
      <c r="C271" s="22" t="s">
        <v>329</v>
      </c>
      <c r="D271" s="23" t="s">
        <v>108</v>
      </c>
      <c r="E271" s="24" t="s">
        <v>330</v>
      </c>
      <c r="F271" s="25">
        <v>10628012831</v>
      </c>
      <c r="G271" s="16">
        <v>107.8</v>
      </c>
      <c r="H271" s="17">
        <f t="shared" si="60"/>
        <v>28.75</v>
      </c>
      <c r="I271" s="17">
        <v>82.86</v>
      </c>
      <c r="J271" s="17"/>
      <c r="K271" s="17">
        <f t="shared" si="61"/>
        <v>49.72</v>
      </c>
      <c r="L271" s="26">
        <f t="shared" si="62"/>
        <v>78.47</v>
      </c>
      <c r="M271" s="27">
        <f t="shared" si="64"/>
        <v>2</v>
      </c>
      <c r="N271" s="28" t="s">
        <v>20</v>
      </c>
      <c r="O271" s="28"/>
      <c r="P271" s="29">
        <v>44057</v>
      </c>
    </row>
    <row r="272" spans="1:16" s="3" customFormat="1" ht="24.95" customHeight="1">
      <c r="A272" s="11">
        <v>268</v>
      </c>
      <c r="B272" s="21" t="s">
        <v>332</v>
      </c>
      <c r="C272" s="22" t="s">
        <v>329</v>
      </c>
      <c r="D272" s="23" t="s">
        <v>108</v>
      </c>
      <c r="E272" s="24" t="s">
        <v>330</v>
      </c>
      <c r="F272" s="25">
        <v>10628010822</v>
      </c>
      <c r="G272" s="16">
        <v>103.85</v>
      </c>
      <c r="H272" s="17">
        <f t="shared" si="60"/>
        <v>27.69</v>
      </c>
      <c r="I272" s="17">
        <v>84.5</v>
      </c>
      <c r="J272" s="17"/>
      <c r="K272" s="17">
        <f t="shared" si="61"/>
        <v>50.7</v>
      </c>
      <c r="L272" s="26">
        <f t="shared" si="62"/>
        <v>78.39</v>
      </c>
      <c r="M272" s="27">
        <f t="shared" si="64"/>
        <v>3</v>
      </c>
      <c r="N272" s="28" t="s">
        <v>20</v>
      </c>
      <c r="O272" s="28"/>
      <c r="P272" s="29">
        <v>44057</v>
      </c>
    </row>
    <row r="273" spans="1:16" s="3" customFormat="1" ht="24.95" customHeight="1">
      <c r="A273" s="11">
        <v>269</v>
      </c>
      <c r="B273" s="21" t="s">
        <v>333</v>
      </c>
      <c r="C273" s="22" t="s">
        <v>329</v>
      </c>
      <c r="D273" s="23" t="s">
        <v>108</v>
      </c>
      <c r="E273" s="24" t="s">
        <v>330</v>
      </c>
      <c r="F273" s="25">
        <v>10628063823</v>
      </c>
      <c r="G273" s="16">
        <v>111.35</v>
      </c>
      <c r="H273" s="17">
        <f t="shared" si="60"/>
        <v>29.69</v>
      </c>
      <c r="I273" s="17">
        <v>80.900000000000006</v>
      </c>
      <c r="J273" s="17"/>
      <c r="K273" s="17">
        <f t="shared" si="61"/>
        <v>48.54</v>
      </c>
      <c r="L273" s="26">
        <f t="shared" si="62"/>
        <v>78.23</v>
      </c>
      <c r="M273" s="27">
        <f t="shared" si="64"/>
        <v>4</v>
      </c>
      <c r="N273" s="28" t="s">
        <v>20</v>
      </c>
      <c r="O273" s="28"/>
      <c r="P273" s="29">
        <v>44057</v>
      </c>
    </row>
    <row r="274" spans="1:16" s="3" customFormat="1" ht="24.95" customHeight="1">
      <c r="A274" s="11">
        <v>270</v>
      </c>
      <c r="B274" s="21" t="s">
        <v>334</v>
      </c>
      <c r="C274" s="22" t="s">
        <v>329</v>
      </c>
      <c r="D274" s="23" t="s">
        <v>108</v>
      </c>
      <c r="E274" s="24" t="s">
        <v>330</v>
      </c>
      <c r="F274" s="25">
        <v>10628036432</v>
      </c>
      <c r="G274" s="16">
        <v>103.05</v>
      </c>
      <c r="H274" s="17">
        <f t="shared" si="60"/>
        <v>27.48</v>
      </c>
      <c r="I274" s="17">
        <v>84.4</v>
      </c>
      <c r="J274" s="17"/>
      <c r="K274" s="17">
        <f t="shared" si="61"/>
        <v>50.64</v>
      </c>
      <c r="L274" s="26">
        <f t="shared" si="62"/>
        <v>78.12</v>
      </c>
      <c r="M274" s="27">
        <f t="shared" si="64"/>
        <v>5</v>
      </c>
      <c r="N274" s="28" t="s">
        <v>20</v>
      </c>
      <c r="O274" s="28"/>
      <c r="P274" s="29">
        <v>44057</v>
      </c>
    </row>
    <row r="275" spans="1:16" s="3" customFormat="1" ht="24.95" customHeight="1">
      <c r="A275" s="11">
        <v>271</v>
      </c>
      <c r="B275" s="21" t="s">
        <v>335</v>
      </c>
      <c r="C275" s="22" t="s">
        <v>329</v>
      </c>
      <c r="D275" s="23" t="s">
        <v>108</v>
      </c>
      <c r="E275" s="24" t="s">
        <v>330</v>
      </c>
      <c r="F275" s="25">
        <v>10628023017</v>
      </c>
      <c r="G275" s="16">
        <v>105.1</v>
      </c>
      <c r="H275" s="17">
        <f t="shared" si="60"/>
        <v>28.03</v>
      </c>
      <c r="I275" s="17">
        <v>82.36</v>
      </c>
      <c r="J275" s="17"/>
      <c r="K275" s="17">
        <f t="shared" si="61"/>
        <v>49.42</v>
      </c>
      <c r="L275" s="26">
        <f t="shared" si="62"/>
        <v>77.45</v>
      </c>
      <c r="M275" s="27">
        <f t="shared" si="64"/>
        <v>6</v>
      </c>
      <c r="N275" s="28" t="s">
        <v>20</v>
      </c>
      <c r="O275" s="28"/>
      <c r="P275" s="29">
        <v>44057</v>
      </c>
    </row>
    <row r="276" spans="1:16" s="3" customFormat="1" ht="24.95" customHeight="1">
      <c r="A276" s="11">
        <v>272</v>
      </c>
      <c r="B276" s="21" t="s">
        <v>336</v>
      </c>
      <c r="C276" s="22" t="s">
        <v>329</v>
      </c>
      <c r="D276" s="23" t="s">
        <v>108</v>
      </c>
      <c r="E276" s="24" t="s">
        <v>330</v>
      </c>
      <c r="F276" s="25">
        <v>10628060306</v>
      </c>
      <c r="G276" s="16">
        <v>100.55</v>
      </c>
      <c r="H276" s="17">
        <f t="shared" si="60"/>
        <v>26.81</v>
      </c>
      <c r="I276" s="17">
        <v>82.96</v>
      </c>
      <c r="J276" s="17"/>
      <c r="K276" s="17">
        <f t="shared" si="61"/>
        <v>49.78</v>
      </c>
      <c r="L276" s="26">
        <f t="shared" si="62"/>
        <v>76.59</v>
      </c>
      <c r="M276" s="27">
        <f t="shared" si="64"/>
        <v>7</v>
      </c>
      <c r="N276" s="28" t="s">
        <v>20</v>
      </c>
      <c r="O276" s="28"/>
      <c r="P276" s="29">
        <v>44057</v>
      </c>
    </row>
    <row r="277" spans="1:16" s="3" customFormat="1" ht="24.95" customHeight="1">
      <c r="A277" s="11">
        <v>273</v>
      </c>
      <c r="B277" s="21" t="s">
        <v>337</v>
      </c>
      <c r="C277" s="22" t="s">
        <v>329</v>
      </c>
      <c r="D277" s="23" t="s">
        <v>108</v>
      </c>
      <c r="E277" s="24" t="s">
        <v>330</v>
      </c>
      <c r="F277" s="25">
        <v>10628050709</v>
      </c>
      <c r="G277" s="16">
        <v>99.3</v>
      </c>
      <c r="H277" s="17">
        <f t="shared" si="60"/>
        <v>26.48</v>
      </c>
      <c r="I277" s="17">
        <v>83.4</v>
      </c>
      <c r="J277" s="17"/>
      <c r="K277" s="17">
        <f t="shared" si="61"/>
        <v>50.04</v>
      </c>
      <c r="L277" s="26">
        <f t="shared" si="62"/>
        <v>76.52</v>
      </c>
      <c r="M277" s="27">
        <f t="shared" si="64"/>
        <v>8</v>
      </c>
      <c r="N277" s="28" t="s">
        <v>20</v>
      </c>
      <c r="O277" s="28"/>
      <c r="P277" s="29">
        <v>44057</v>
      </c>
    </row>
    <row r="278" spans="1:16" s="3" customFormat="1" ht="24.95" customHeight="1">
      <c r="A278" s="11">
        <v>274</v>
      </c>
      <c r="B278" s="21" t="s">
        <v>338</v>
      </c>
      <c r="C278" s="22" t="s">
        <v>329</v>
      </c>
      <c r="D278" s="23" t="s">
        <v>108</v>
      </c>
      <c r="E278" s="24" t="s">
        <v>330</v>
      </c>
      <c r="F278" s="25">
        <v>10628043110</v>
      </c>
      <c r="G278" s="16">
        <v>100.75</v>
      </c>
      <c r="H278" s="17">
        <f t="shared" si="60"/>
        <v>26.87</v>
      </c>
      <c r="I278" s="17">
        <v>82.66</v>
      </c>
      <c r="J278" s="17"/>
      <c r="K278" s="17">
        <f t="shared" si="61"/>
        <v>49.6</v>
      </c>
      <c r="L278" s="26">
        <f t="shared" si="62"/>
        <v>76.47</v>
      </c>
      <c r="M278" s="27">
        <f t="shared" si="64"/>
        <v>9</v>
      </c>
      <c r="N278" s="28" t="s">
        <v>20</v>
      </c>
      <c r="O278" s="28"/>
      <c r="P278" s="29">
        <v>44057</v>
      </c>
    </row>
    <row r="279" spans="1:16" s="3" customFormat="1" ht="24.95" customHeight="1">
      <c r="A279" s="11">
        <v>275</v>
      </c>
      <c r="B279" s="21" t="s">
        <v>339</v>
      </c>
      <c r="C279" s="22" t="s">
        <v>329</v>
      </c>
      <c r="D279" s="23" t="s">
        <v>108</v>
      </c>
      <c r="E279" s="24" t="s">
        <v>330</v>
      </c>
      <c r="F279" s="25">
        <v>10628040326</v>
      </c>
      <c r="G279" s="16">
        <v>107.2</v>
      </c>
      <c r="H279" s="17">
        <f t="shared" si="60"/>
        <v>28.59</v>
      </c>
      <c r="I279" s="17">
        <v>79.5</v>
      </c>
      <c r="J279" s="17"/>
      <c r="K279" s="17">
        <f t="shared" si="61"/>
        <v>47.7</v>
      </c>
      <c r="L279" s="26">
        <f t="shared" si="62"/>
        <v>76.290000000000006</v>
      </c>
      <c r="M279" s="27">
        <f t="shared" si="64"/>
        <v>10</v>
      </c>
      <c r="N279" s="28" t="s">
        <v>20</v>
      </c>
      <c r="O279" s="28"/>
      <c r="P279" s="29">
        <v>44057</v>
      </c>
    </row>
    <row r="280" spans="1:16" s="3" customFormat="1" ht="24.95" customHeight="1">
      <c r="A280" s="11">
        <v>276</v>
      </c>
      <c r="B280" s="21" t="s">
        <v>340</v>
      </c>
      <c r="C280" s="22" t="s">
        <v>329</v>
      </c>
      <c r="D280" s="23" t="s">
        <v>341</v>
      </c>
      <c r="E280" s="24" t="s">
        <v>342</v>
      </c>
      <c r="F280" s="25">
        <v>10628012625</v>
      </c>
      <c r="G280" s="16">
        <v>98.8</v>
      </c>
      <c r="H280" s="17">
        <f t="shared" si="60"/>
        <v>26.35</v>
      </c>
      <c r="I280" s="17">
        <v>88.2</v>
      </c>
      <c r="J280" s="17">
        <v>95.6</v>
      </c>
      <c r="K280" s="17">
        <f t="shared" ref="K280:K282" si="65">ROUND(((I280*0.5+J280*0.5)*0.6),2)</f>
        <v>55.14</v>
      </c>
      <c r="L280" s="26">
        <f t="shared" si="62"/>
        <v>81.489999999999995</v>
      </c>
      <c r="M280" s="27">
        <f>RANK(L280,$L$280:$L$282,0)</f>
        <v>1</v>
      </c>
      <c r="N280" s="28" t="s">
        <v>20</v>
      </c>
      <c r="O280" s="28"/>
      <c r="P280" s="29">
        <v>44057</v>
      </c>
    </row>
    <row r="281" spans="1:16" s="3" customFormat="1" ht="24.95" customHeight="1">
      <c r="A281" s="11">
        <v>277</v>
      </c>
      <c r="B281" s="21" t="s">
        <v>343</v>
      </c>
      <c r="C281" s="22" t="s">
        <v>329</v>
      </c>
      <c r="D281" s="23" t="s">
        <v>341</v>
      </c>
      <c r="E281" s="24" t="s">
        <v>342</v>
      </c>
      <c r="F281" s="25">
        <v>10628071220</v>
      </c>
      <c r="G281" s="16">
        <v>98.35</v>
      </c>
      <c r="H281" s="17">
        <f t="shared" ref="H281:H282" si="66">ROUND((G281/150*100*0.4),2)</f>
        <v>26.23</v>
      </c>
      <c r="I281" s="17">
        <v>79.8</v>
      </c>
      <c r="J281" s="17">
        <v>94</v>
      </c>
      <c r="K281" s="17">
        <f t="shared" si="65"/>
        <v>52.14</v>
      </c>
      <c r="L281" s="26">
        <f t="shared" ref="L281:L282" si="67">H281+K281</f>
        <v>78.37</v>
      </c>
      <c r="M281" s="27">
        <f>RANK(L281,$L$280:$L$282,0)</f>
        <v>2</v>
      </c>
      <c r="N281" s="28" t="s">
        <v>20</v>
      </c>
      <c r="O281" s="28"/>
      <c r="P281" s="29">
        <v>44057</v>
      </c>
    </row>
    <row r="282" spans="1:16" s="3" customFormat="1" ht="24.95" customHeight="1">
      <c r="A282" s="11">
        <v>278</v>
      </c>
      <c r="B282" s="21" t="s">
        <v>344</v>
      </c>
      <c r="C282" s="22" t="s">
        <v>329</v>
      </c>
      <c r="D282" s="23" t="s">
        <v>341</v>
      </c>
      <c r="E282" s="24" t="s">
        <v>342</v>
      </c>
      <c r="F282" s="25">
        <v>10628012013</v>
      </c>
      <c r="G282" s="16">
        <v>100.35</v>
      </c>
      <c r="H282" s="17">
        <f t="shared" si="66"/>
        <v>26.76</v>
      </c>
      <c r="I282" s="17">
        <v>82.6</v>
      </c>
      <c r="J282" s="17">
        <v>71.599999999999994</v>
      </c>
      <c r="K282" s="17">
        <f t="shared" si="65"/>
        <v>46.26</v>
      </c>
      <c r="L282" s="26">
        <f t="shared" si="67"/>
        <v>73.02</v>
      </c>
      <c r="M282" s="27">
        <f>RANK(L282,$L$280:$L$282,0)</f>
        <v>3</v>
      </c>
      <c r="N282" s="28" t="s">
        <v>20</v>
      </c>
      <c r="O282" s="28"/>
      <c r="P282" s="29">
        <v>44057</v>
      </c>
    </row>
  </sheetData>
  <autoFilter ref="A4:P282">
    <extLst/>
  </autoFilter>
  <mergeCells count="17">
    <mergeCell ref="A1:B1"/>
    <mergeCell ref="O66:O67"/>
    <mergeCell ref="O101:O108"/>
    <mergeCell ref="P3:P4"/>
    <mergeCell ref="A2:O2"/>
    <mergeCell ref="G3:H3"/>
    <mergeCell ref="I3:K3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</mergeCells>
  <phoneticPr fontId="22" type="noConversion"/>
  <printOptions horizontalCentered="1"/>
  <pageMargins left="0.31458333333333299" right="0.23611111111111099" top="0.43263888888888902" bottom="0.51180555555555596" header="0.31458333333333299" footer="0.31458333333333299"/>
  <pageSetup paperSize="9" scale="90" orientation="landscape" verticalDpi="300" r:id="rId1"/>
  <headerFooter alignWithMargins="0">
    <oddFooter>&amp;L核查人签字：蔡义琪&amp;C共&amp;N页第&amp;P页&amp;R2020年8月5日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附件2.拟参加体检人员名单及时间安排表</vt:lpstr>
      <vt:lpstr>附件2.拟参加体检人员名单及时间安排表!Print_Titles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Administrator</cp:lastModifiedBy>
  <cp:lastPrinted>2020-08-06T08:09:00Z</cp:lastPrinted>
  <dcterms:created xsi:type="dcterms:W3CDTF">2008-02-18T03:33:00Z</dcterms:created>
  <dcterms:modified xsi:type="dcterms:W3CDTF">2020-08-07T01:56:58Z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