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2020年成都市青羊区卫生健康局所属6家事业单位公开考试招聘" sheetId="1" r:id="rId1"/>
  </sheets>
  <definedNames>
    <definedName name="_xlnm.Print_Titles" localSheetId="0">'2020年成都市青羊区卫生健康局所属6家事业单位公开考试招聘'!$1:$3</definedName>
  </definedNames>
  <calcPr fullCalcOnLoad="1"/>
</workbook>
</file>

<file path=xl/sharedStrings.xml><?xml version="1.0" encoding="utf-8"?>
<sst xmlns="http://schemas.openxmlformats.org/spreadsheetml/2006/main" count="452" uniqueCount="205">
  <si>
    <t>2020年成都市青羊区卫生健康局所属6家事业单位公开考试招聘14名专业技术人员笔试成绩、排名暨原件校验审查资格情况</t>
  </si>
  <si>
    <t/>
  </si>
  <si>
    <t>注：成绩-1为缺考</t>
  </si>
  <si>
    <t>姓名</t>
  </si>
  <si>
    <t>准考证号</t>
  </si>
  <si>
    <t>报考职位</t>
  </si>
  <si>
    <t>职位编码</t>
  </si>
  <si>
    <t>招聘单位</t>
  </si>
  <si>
    <t>职业能力倾向测验</t>
  </si>
  <si>
    <t>公共基础知识</t>
  </si>
  <si>
    <t>医学基础知识</t>
  </si>
  <si>
    <t>笔试成绩</t>
  </si>
  <si>
    <t>笔试折合分</t>
  </si>
  <si>
    <t>加分</t>
  </si>
  <si>
    <t>笔试总成绩</t>
  </si>
  <si>
    <t>排名</t>
  </si>
  <si>
    <t>分类合计</t>
  </si>
  <si>
    <t>总序号</t>
  </si>
  <si>
    <t>排序</t>
  </si>
  <si>
    <t>最终排方式</t>
  </si>
  <si>
    <t>加分导入序号</t>
  </si>
  <si>
    <t>是否进入原件校验</t>
  </si>
  <si>
    <t>梁婷</t>
  </si>
  <si>
    <t>71902073006</t>
  </si>
  <si>
    <t>01001卫生管理</t>
  </si>
  <si>
    <t>01001</t>
  </si>
  <si>
    <t>青羊区府南金沙社区卫生服务中心</t>
  </si>
  <si>
    <t>是</t>
  </si>
  <si>
    <t>易文</t>
  </si>
  <si>
    <t>71902071911</t>
  </si>
  <si>
    <t>毛国勇</t>
  </si>
  <si>
    <t>71902112625</t>
  </si>
  <si>
    <t>郭凡</t>
  </si>
  <si>
    <t>71902072707</t>
  </si>
  <si>
    <t>谢江波</t>
  </si>
  <si>
    <t>71902072916</t>
  </si>
  <si>
    <t>陈祥</t>
  </si>
  <si>
    <t>71902070923</t>
  </si>
  <si>
    <t>赵亮</t>
  </si>
  <si>
    <t>71902071430</t>
  </si>
  <si>
    <t>胡馨</t>
  </si>
  <si>
    <t>71902073920</t>
  </si>
  <si>
    <t>于苗</t>
  </si>
  <si>
    <t>71902073609</t>
  </si>
  <si>
    <t>李欣</t>
  </si>
  <si>
    <t>71902071123</t>
  </si>
  <si>
    <t>01002卫生管理</t>
  </si>
  <si>
    <t>01002</t>
  </si>
  <si>
    <t>青羊区中医医院</t>
  </si>
  <si>
    <t>周杰</t>
  </si>
  <si>
    <t>71902072426</t>
  </si>
  <si>
    <t>张梦坤</t>
  </si>
  <si>
    <t>71902070514</t>
  </si>
  <si>
    <t>叶乔晗</t>
  </si>
  <si>
    <t>71902072002</t>
  </si>
  <si>
    <t>高小龙</t>
  </si>
  <si>
    <t>71902070401</t>
  </si>
  <si>
    <t>李静</t>
  </si>
  <si>
    <t>71902111506</t>
  </si>
  <si>
    <t>01003卫生管理</t>
  </si>
  <si>
    <t>01003</t>
  </si>
  <si>
    <t>成都儿童专科医院</t>
  </si>
  <si>
    <t>龙凤</t>
  </si>
  <si>
    <t>71902073814</t>
  </si>
  <si>
    <t>陈宗梅</t>
  </si>
  <si>
    <t>71902074027</t>
  </si>
  <si>
    <t>杨婉</t>
  </si>
  <si>
    <t>71902072402</t>
  </si>
  <si>
    <t>杨莎</t>
  </si>
  <si>
    <t>71902112915</t>
  </si>
  <si>
    <t>赖佳</t>
  </si>
  <si>
    <t>71902072311</t>
  </si>
  <si>
    <t>谭艳艳</t>
  </si>
  <si>
    <t>71902112212</t>
  </si>
  <si>
    <t>梅彩悦</t>
  </si>
  <si>
    <t>71902070925</t>
  </si>
  <si>
    <t>任祥</t>
  </si>
  <si>
    <t>71902072004</t>
  </si>
  <si>
    <t>高俊飞</t>
  </si>
  <si>
    <t>71902033216</t>
  </si>
  <si>
    <t>03001超声医师</t>
  </si>
  <si>
    <t>03001</t>
  </si>
  <si>
    <t>青羊区草堂社区卫生服务中心</t>
  </si>
  <si>
    <t>王婷</t>
  </si>
  <si>
    <t>71902030212</t>
  </si>
  <si>
    <t>吴丽丽</t>
  </si>
  <si>
    <t>71902031022</t>
  </si>
  <si>
    <t>詹陈璐</t>
  </si>
  <si>
    <t>71902030716</t>
  </si>
  <si>
    <t>邹小萍</t>
  </si>
  <si>
    <t>71902031724</t>
  </si>
  <si>
    <t>吕宗盛</t>
  </si>
  <si>
    <t>71902031206</t>
  </si>
  <si>
    <t>胡霞</t>
  </si>
  <si>
    <t>71902033816</t>
  </si>
  <si>
    <t>管建</t>
  </si>
  <si>
    <t>71902032907</t>
  </si>
  <si>
    <t>03002全科主治医师</t>
  </si>
  <si>
    <t>03002</t>
  </si>
  <si>
    <t>青羊区苏坡社区卫生服务中心</t>
  </si>
  <si>
    <t>温敏</t>
  </si>
  <si>
    <t>71902032720</t>
  </si>
  <si>
    <t>胡春华</t>
  </si>
  <si>
    <t>71902031114</t>
  </si>
  <si>
    <t>董泽玉</t>
  </si>
  <si>
    <t>71902030326</t>
  </si>
  <si>
    <t>03003营养师</t>
  </si>
  <si>
    <t>03003</t>
  </si>
  <si>
    <t>冉婧</t>
  </si>
  <si>
    <t>71902033727</t>
  </si>
  <si>
    <t>张玉蝶</t>
  </si>
  <si>
    <t>71902032624</t>
  </si>
  <si>
    <t>王雪梅</t>
  </si>
  <si>
    <t>71902033613</t>
  </si>
  <si>
    <t>陈勇</t>
  </si>
  <si>
    <t>71902032513</t>
  </si>
  <si>
    <t>03004主管检验师</t>
  </si>
  <si>
    <t>03004</t>
  </si>
  <si>
    <t>青羊区文家社区卫生服务中心</t>
  </si>
  <si>
    <t>张兵</t>
  </si>
  <si>
    <t>71902030617</t>
  </si>
  <si>
    <t>徐静</t>
  </si>
  <si>
    <t>71902031707</t>
  </si>
  <si>
    <t>李春良</t>
  </si>
  <si>
    <t>71902033602</t>
  </si>
  <si>
    <t>邓菊慧</t>
  </si>
  <si>
    <t>71902033303</t>
  </si>
  <si>
    <t>谢春丽</t>
  </si>
  <si>
    <t>71902030417</t>
  </si>
  <si>
    <t>陈绍君</t>
  </si>
  <si>
    <t>71902031524</t>
  </si>
  <si>
    <t>古小艳</t>
  </si>
  <si>
    <t>71902032402</t>
  </si>
  <si>
    <t>杨冬梅</t>
  </si>
  <si>
    <t>71902030930</t>
  </si>
  <si>
    <t>03005妇产科主治医师</t>
  </si>
  <si>
    <t>03005</t>
  </si>
  <si>
    <t>刘菊</t>
  </si>
  <si>
    <t>71902033921</t>
  </si>
  <si>
    <t>彭琴</t>
  </si>
  <si>
    <t>71902033430</t>
  </si>
  <si>
    <t>喻朵朵</t>
  </si>
  <si>
    <t>71902034014</t>
  </si>
  <si>
    <t>张昭</t>
  </si>
  <si>
    <t>71902030708</t>
  </si>
  <si>
    <t>03006主管药师</t>
  </si>
  <si>
    <t>03006</t>
  </si>
  <si>
    <t>张思佳</t>
  </si>
  <si>
    <t>71902032509</t>
  </si>
  <si>
    <t>童长疆</t>
  </si>
  <si>
    <t>71902030307</t>
  </si>
  <si>
    <t>王英</t>
  </si>
  <si>
    <t>71902034016</t>
  </si>
  <si>
    <t>杨祖权</t>
  </si>
  <si>
    <t>71902033907</t>
  </si>
  <si>
    <t>李俊林</t>
  </si>
  <si>
    <t>71902031223</t>
  </si>
  <si>
    <t>陈夕萍</t>
  </si>
  <si>
    <t>71902030618</t>
  </si>
  <si>
    <t>曾贞</t>
  </si>
  <si>
    <t>71902033701</t>
  </si>
  <si>
    <t>03007超声医师</t>
  </si>
  <si>
    <t>03007</t>
  </si>
  <si>
    <t>吴静</t>
  </si>
  <si>
    <t>71902030603</t>
  </si>
  <si>
    <t>颜春林</t>
  </si>
  <si>
    <t>71902032512</t>
  </si>
  <si>
    <t>彭娅珊</t>
  </si>
  <si>
    <t>71902031625</t>
  </si>
  <si>
    <t>陈丹</t>
  </si>
  <si>
    <t>71902033915</t>
  </si>
  <si>
    <t>徐燕</t>
  </si>
  <si>
    <t>71902032030</t>
  </si>
  <si>
    <t>汤茜</t>
  </si>
  <si>
    <t>71902031601</t>
  </si>
  <si>
    <t>03008主管中药师</t>
  </si>
  <si>
    <t>03008</t>
  </si>
  <si>
    <t>余飞月</t>
  </si>
  <si>
    <t>71902033713</t>
  </si>
  <si>
    <t>代小磊</t>
  </si>
  <si>
    <t>71902032116</t>
  </si>
  <si>
    <t>高雯雯</t>
  </si>
  <si>
    <t>71902033202</t>
  </si>
  <si>
    <t>杨玲</t>
  </si>
  <si>
    <t>71902033528</t>
  </si>
  <si>
    <t>严超</t>
  </si>
  <si>
    <t>71902030408</t>
  </si>
  <si>
    <t>03009中药调剂</t>
  </si>
  <si>
    <t>03009</t>
  </si>
  <si>
    <t>郎田田</t>
  </si>
  <si>
    <t>71902030114</t>
  </si>
  <si>
    <t>张晋铭</t>
  </si>
  <si>
    <t>71902031017</t>
  </si>
  <si>
    <t>侯媛媛</t>
  </si>
  <si>
    <t>71902033308</t>
  </si>
  <si>
    <t>杨涛</t>
  </si>
  <si>
    <t>71902030612</t>
  </si>
  <si>
    <t>杨艳</t>
  </si>
  <si>
    <t>71902032324</t>
  </si>
  <si>
    <t>03010主管药剂师</t>
  </si>
  <si>
    <t>03010</t>
  </si>
  <si>
    <t>彭芬芬</t>
  </si>
  <si>
    <t>71902032118</t>
  </si>
  <si>
    <t>林海霞</t>
  </si>
  <si>
    <t>71902032830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</si>
</sst>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 topLeftCell="A1">
      <selection activeCell="X5" sqref="X5"/>
    </sheetView>
  </sheetViews>
  <sheetFormatPr defaultColWidth="8.421875" defaultRowHeight="12.75" customHeight="1"/>
  <cols>
    <col min="1" max="1" width="8.421875" style="1" customWidth="1"/>
    <col min="2" max="2" width="14.57421875" style="1" bestFit="1" customWidth="1"/>
    <col min="3" max="3" width="18.7109375" style="1" customWidth="1"/>
    <col min="4" max="4" width="8.421875" style="2" customWidth="1"/>
    <col min="5" max="5" width="31.7109375" style="1" bestFit="1" customWidth="1"/>
    <col min="6" max="6" width="11.421875" style="1" customWidth="1"/>
    <col min="7" max="7" width="7.8515625" style="1" customWidth="1"/>
    <col min="8" max="8" width="7.7109375" style="1" customWidth="1"/>
    <col min="9" max="10" width="8.421875" style="1" customWidth="1"/>
    <col min="11" max="11" width="5.57421875" style="1" customWidth="1"/>
    <col min="12" max="12" width="8.421875" style="1" customWidth="1"/>
    <col min="13" max="13" width="6.7109375" style="1" customWidth="1"/>
    <col min="14" max="20" width="8.421875" style="1" hidden="1" customWidth="1"/>
    <col min="21" max="21" width="8.421875" style="1" customWidth="1"/>
    <col min="22" max="22" width="12.8515625" style="0" bestFit="1" customWidth="1"/>
  </cols>
  <sheetData>
    <row r="1" spans="1:13" ht="42" customHeight="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ht="24.75" customHeight="1">
      <c r="A2" s="5" t="s">
        <v>1</v>
      </c>
      <c r="B2" s="5"/>
      <c r="C2" s="5"/>
      <c r="D2" s="6"/>
      <c r="E2" s="5"/>
      <c r="F2" s="5"/>
      <c r="G2" s="5"/>
      <c r="H2" s="5"/>
      <c r="I2" s="12" t="s">
        <v>2</v>
      </c>
      <c r="J2" s="12"/>
      <c r="K2" s="12"/>
      <c r="L2" s="12"/>
      <c r="M2" s="12"/>
    </row>
    <row r="3" spans="1:21" ht="39" customHeight="1">
      <c r="A3" s="7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/>
      <c r="O3" s="7" t="s">
        <v>16</v>
      </c>
      <c r="P3" s="7" t="s">
        <v>17</v>
      </c>
      <c r="Q3" s="7" t="s">
        <v>18</v>
      </c>
      <c r="R3" s="7" t="s">
        <v>15</v>
      </c>
      <c r="S3" s="7" t="s">
        <v>19</v>
      </c>
      <c r="T3" s="7" t="s">
        <v>20</v>
      </c>
      <c r="U3" s="7" t="s">
        <v>21</v>
      </c>
    </row>
    <row r="4" spans="1:21" ht="12.75" customHeight="1">
      <c r="A4" s="9" t="s">
        <v>22</v>
      </c>
      <c r="B4" s="9" t="s">
        <v>23</v>
      </c>
      <c r="C4" s="9" t="s">
        <v>24</v>
      </c>
      <c r="D4" s="10" t="s">
        <v>25</v>
      </c>
      <c r="E4" s="9" t="s">
        <v>26</v>
      </c>
      <c r="F4" s="9">
        <v>53.2</v>
      </c>
      <c r="G4" s="9">
        <v>64</v>
      </c>
      <c r="H4" s="9"/>
      <c r="I4" s="9">
        <f>F4+G4</f>
        <v>117.2</v>
      </c>
      <c r="J4" s="9">
        <f>F4*0.5+G4*0.5</f>
        <v>58.6</v>
      </c>
      <c r="K4" s="9"/>
      <c r="L4" s="9">
        <v>58.6</v>
      </c>
      <c r="M4" s="9">
        <v>1</v>
      </c>
      <c r="N4" s="9"/>
      <c r="O4" s="9"/>
      <c r="P4" s="13"/>
      <c r="Q4" s="13"/>
      <c r="R4" s="13"/>
      <c r="S4" s="13"/>
      <c r="T4" s="13"/>
      <c r="U4" s="9" t="s">
        <v>27</v>
      </c>
    </row>
    <row r="5" spans="1:21" ht="12.75" customHeight="1">
      <c r="A5" s="9" t="s">
        <v>28</v>
      </c>
      <c r="B5" s="9" t="s">
        <v>29</v>
      </c>
      <c r="C5" s="9" t="s">
        <v>24</v>
      </c>
      <c r="D5" s="10" t="s">
        <v>25</v>
      </c>
      <c r="E5" s="9" t="s">
        <v>26</v>
      </c>
      <c r="F5" s="9">
        <v>46.8</v>
      </c>
      <c r="G5" s="9">
        <v>68.6</v>
      </c>
      <c r="H5" s="9"/>
      <c r="I5" s="9">
        <f aca="true" t="shared" si="0" ref="I5:I10">F5+G5</f>
        <v>115.39999999999999</v>
      </c>
      <c r="J5" s="9">
        <f aca="true" t="shared" si="1" ref="J5:J10">F5*0.5+G5*0.5</f>
        <v>57.699999999999996</v>
      </c>
      <c r="K5" s="9"/>
      <c r="L5" s="9">
        <v>57.7</v>
      </c>
      <c r="M5" s="9">
        <v>2</v>
      </c>
      <c r="N5" s="9"/>
      <c r="O5" s="9"/>
      <c r="P5" s="13"/>
      <c r="Q5" s="13"/>
      <c r="R5" s="13"/>
      <c r="S5" s="13"/>
      <c r="T5" s="13"/>
      <c r="U5" s="9" t="s">
        <v>27</v>
      </c>
    </row>
    <row r="6" spans="1:21" ht="12.75" customHeight="1">
      <c r="A6" s="9" t="s">
        <v>30</v>
      </c>
      <c r="B6" s="9" t="s">
        <v>31</v>
      </c>
      <c r="C6" s="9" t="s">
        <v>24</v>
      </c>
      <c r="D6" s="10" t="s">
        <v>25</v>
      </c>
      <c r="E6" s="9" t="s">
        <v>26</v>
      </c>
      <c r="F6" s="9">
        <v>53.6</v>
      </c>
      <c r="G6" s="9">
        <v>61.6</v>
      </c>
      <c r="H6" s="9"/>
      <c r="I6" s="9">
        <f t="shared" si="0"/>
        <v>115.2</v>
      </c>
      <c r="J6" s="9">
        <f t="shared" si="1"/>
        <v>57.6</v>
      </c>
      <c r="K6" s="9"/>
      <c r="L6" s="9">
        <v>57.6</v>
      </c>
      <c r="M6" s="9">
        <v>3</v>
      </c>
      <c r="N6" s="9"/>
      <c r="O6" s="9"/>
      <c r="P6" s="13"/>
      <c r="Q6" s="13"/>
      <c r="R6" s="13"/>
      <c r="S6" s="13"/>
      <c r="T6" s="13"/>
      <c r="U6" s="9" t="s">
        <v>27</v>
      </c>
    </row>
    <row r="7" spans="1:21" ht="12.75" customHeight="1">
      <c r="A7" s="9" t="s">
        <v>32</v>
      </c>
      <c r="B7" s="9" t="s">
        <v>33</v>
      </c>
      <c r="C7" s="9" t="s">
        <v>24</v>
      </c>
      <c r="D7" s="10" t="s">
        <v>25</v>
      </c>
      <c r="E7" s="9" t="s">
        <v>26</v>
      </c>
      <c r="F7" s="9">
        <v>58.3</v>
      </c>
      <c r="G7" s="9">
        <v>56.2</v>
      </c>
      <c r="H7" s="9"/>
      <c r="I7" s="9">
        <f t="shared" si="0"/>
        <v>114.5</v>
      </c>
      <c r="J7" s="9">
        <f t="shared" si="1"/>
        <v>57.25</v>
      </c>
      <c r="K7" s="9"/>
      <c r="L7" s="9">
        <v>57.25</v>
      </c>
      <c r="M7" s="9">
        <v>4</v>
      </c>
      <c r="N7" s="9"/>
      <c r="O7" s="9"/>
      <c r="P7" s="13"/>
      <c r="Q7" s="13"/>
      <c r="R7" s="13"/>
      <c r="S7" s="13"/>
      <c r="T7" s="13"/>
      <c r="U7" s="9" t="s">
        <v>27</v>
      </c>
    </row>
    <row r="8" spans="1:21" ht="12.75" customHeight="1">
      <c r="A8" s="9" t="s">
        <v>34</v>
      </c>
      <c r="B8" s="9" t="s">
        <v>35</v>
      </c>
      <c r="C8" s="9" t="s">
        <v>24</v>
      </c>
      <c r="D8" s="10" t="s">
        <v>25</v>
      </c>
      <c r="E8" s="9" t="s">
        <v>26</v>
      </c>
      <c r="F8" s="9">
        <v>46.1</v>
      </c>
      <c r="G8" s="9">
        <v>63</v>
      </c>
      <c r="H8" s="9"/>
      <c r="I8" s="9">
        <f t="shared" si="0"/>
        <v>109.1</v>
      </c>
      <c r="J8" s="9">
        <f t="shared" si="1"/>
        <v>54.55</v>
      </c>
      <c r="K8" s="9"/>
      <c r="L8" s="9">
        <v>54.55</v>
      </c>
      <c r="M8" s="9">
        <v>5</v>
      </c>
      <c r="N8" s="9"/>
      <c r="O8" s="9"/>
      <c r="P8" s="13"/>
      <c r="Q8" s="13"/>
      <c r="R8" s="13"/>
      <c r="S8" s="13"/>
      <c r="T8" s="13"/>
      <c r="U8" s="9" t="s">
        <v>27</v>
      </c>
    </row>
    <row r="9" spans="1:21" ht="12.75" customHeight="1">
      <c r="A9" s="9" t="s">
        <v>36</v>
      </c>
      <c r="B9" s="9" t="s">
        <v>37</v>
      </c>
      <c r="C9" s="9" t="s">
        <v>24</v>
      </c>
      <c r="D9" s="10" t="s">
        <v>25</v>
      </c>
      <c r="E9" s="9" t="s">
        <v>26</v>
      </c>
      <c r="F9" s="9">
        <v>41.5</v>
      </c>
      <c r="G9" s="9">
        <v>29.7</v>
      </c>
      <c r="H9" s="9"/>
      <c r="I9" s="9">
        <f t="shared" si="0"/>
        <v>71.2</v>
      </c>
      <c r="J9" s="9">
        <f t="shared" si="1"/>
        <v>35.6</v>
      </c>
      <c r="K9" s="9"/>
      <c r="L9" s="9">
        <v>35.6</v>
      </c>
      <c r="M9" s="9">
        <v>6</v>
      </c>
      <c r="N9" s="9"/>
      <c r="O9" s="9"/>
      <c r="P9" s="13"/>
      <c r="Q9" s="13"/>
      <c r="R9" s="13"/>
      <c r="S9" s="13"/>
      <c r="T9" s="13"/>
      <c r="U9" s="9" t="s">
        <v>27</v>
      </c>
    </row>
    <row r="10" spans="1:21" ht="12.75" customHeight="1">
      <c r="A10" s="9" t="s">
        <v>38</v>
      </c>
      <c r="B10" s="9" t="s">
        <v>39</v>
      </c>
      <c r="C10" s="9" t="s">
        <v>24</v>
      </c>
      <c r="D10" s="10" t="s">
        <v>25</v>
      </c>
      <c r="E10" s="9" t="s">
        <v>26</v>
      </c>
      <c r="F10" s="9">
        <v>22.9</v>
      </c>
      <c r="G10" s="9">
        <v>29.7</v>
      </c>
      <c r="H10" s="9"/>
      <c r="I10" s="9">
        <f t="shared" si="0"/>
        <v>52.599999999999994</v>
      </c>
      <c r="J10" s="9">
        <f t="shared" si="1"/>
        <v>26.299999999999997</v>
      </c>
      <c r="K10" s="9"/>
      <c r="L10" s="9">
        <v>26.3</v>
      </c>
      <c r="M10" s="9">
        <v>7</v>
      </c>
      <c r="N10" s="9"/>
      <c r="O10" s="9"/>
      <c r="P10" s="13"/>
      <c r="Q10" s="13"/>
      <c r="R10" s="13"/>
      <c r="S10" s="13"/>
      <c r="T10" s="13"/>
      <c r="U10" s="7"/>
    </row>
    <row r="11" spans="1:21" ht="12.75" customHeight="1">
      <c r="A11" s="9" t="s">
        <v>40</v>
      </c>
      <c r="B11" s="9" t="s">
        <v>41</v>
      </c>
      <c r="C11" s="9" t="s">
        <v>24</v>
      </c>
      <c r="D11" s="10" t="s">
        <v>25</v>
      </c>
      <c r="E11" s="9" t="s">
        <v>26</v>
      </c>
      <c r="F11" s="9">
        <v>-1</v>
      </c>
      <c r="G11" s="9">
        <v>-1</v>
      </c>
      <c r="H11" s="9"/>
      <c r="I11" s="9">
        <v>-1</v>
      </c>
      <c r="J11" s="9">
        <v>-1</v>
      </c>
      <c r="K11" s="9"/>
      <c r="L11" s="9">
        <v>-1</v>
      </c>
      <c r="M11" s="9"/>
      <c r="N11" s="9"/>
      <c r="O11" s="9"/>
      <c r="P11" s="13"/>
      <c r="Q11" s="13"/>
      <c r="R11" s="13"/>
      <c r="S11" s="13"/>
      <c r="T11" s="13"/>
      <c r="U11" s="9"/>
    </row>
    <row r="12" spans="1:21" ht="12.75" customHeight="1">
      <c r="A12" s="9" t="s">
        <v>42</v>
      </c>
      <c r="B12" s="9" t="s">
        <v>43</v>
      </c>
      <c r="C12" s="9" t="s">
        <v>24</v>
      </c>
      <c r="D12" s="10" t="s">
        <v>25</v>
      </c>
      <c r="E12" s="9" t="s">
        <v>26</v>
      </c>
      <c r="F12" s="9">
        <v>-1</v>
      </c>
      <c r="G12" s="9">
        <v>-1</v>
      </c>
      <c r="H12" s="9"/>
      <c r="I12" s="9">
        <v>-1</v>
      </c>
      <c r="J12" s="9">
        <v>-1</v>
      </c>
      <c r="K12" s="9"/>
      <c r="L12" s="9">
        <v>-1</v>
      </c>
      <c r="M12" s="9">
        <f>IF(L12&gt;0,SUMPRODUCT((E12=$D$4:$D$16)*1,(L12&lt;$K$4:$K$16)*1)+1,"")</f>
      </c>
      <c r="N12" s="9"/>
      <c r="O12" s="9"/>
      <c r="P12" s="13"/>
      <c r="Q12" s="13"/>
      <c r="R12" s="13"/>
      <c r="S12" s="13"/>
      <c r="T12" s="13"/>
      <c r="U12" s="9"/>
    </row>
    <row r="13" ht="12.75" customHeight="1">
      <c r="A13" s="11"/>
    </row>
    <row r="14" spans="1:21" ht="12.75" customHeight="1">
      <c r="A14" s="9" t="s">
        <v>44</v>
      </c>
      <c r="B14" s="9" t="s">
        <v>45</v>
      </c>
      <c r="C14" s="9" t="s">
        <v>46</v>
      </c>
      <c r="D14" s="10" t="s">
        <v>47</v>
      </c>
      <c r="E14" s="9" t="s">
        <v>48</v>
      </c>
      <c r="F14" s="9">
        <v>31.4</v>
      </c>
      <c r="G14" s="9">
        <v>55.7</v>
      </c>
      <c r="H14" s="9"/>
      <c r="I14" s="9">
        <f>F14+G14</f>
        <v>87.1</v>
      </c>
      <c r="J14" s="9">
        <f>F14*0.5+G14*0.5</f>
        <v>43.55</v>
      </c>
      <c r="K14" s="9"/>
      <c r="L14" s="9">
        <v>43.55</v>
      </c>
      <c r="M14" s="9">
        <v>1</v>
      </c>
      <c r="N14" s="9"/>
      <c r="O14" s="9"/>
      <c r="P14" s="9"/>
      <c r="Q14" s="9"/>
      <c r="R14" s="9"/>
      <c r="S14" s="9"/>
      <c r="T14" s="9"/>
      <c r="U14" s="9" t="s">
        <v>27</v>
      </c>
    </row>
    <row r="15" spans="1:21" ht="12.75" customHeight="1">
      <c r="A15" s="9" t="s">
        <v>49</v>
      </c>
      <c r="B15" s="9" t="s">
        <v>50</v>
      </c>
      <c r="C15" s="9" t="s">
        <v>46</v>
      </c>
      <c r="D15" s="10" t="s">
        <v>47</v>
      </c>
      <c r="E15" s="9" t="s">
        <v>48</v>
      </c>
      <c r="F15" s="9">
        <v>37.7</v>
      </c>
      <c r="G15" s="9">
        <v>44</v>
      </c>
      <c r="H15" s="9"/>
      <c r="I15" s="9">
        <f>F15+G15</f>
        <v>81.7</v>
      </c>
      <c r="J15" s="9">
        <f>F15*0.5+G15*0.5</f>
        <v>40.85</v>
      </c>
      <c r="K15" s="9"/>
      <c r="L15" s="9">
        <v>40.85</v>
      </c>
      <c r="M15" s="9">
        <v>2</v>
      </c>
      <c r="N15" s="9"/>
      <c r="O15" s="9"/>
      <c r="P15" s="9"/>
      <c r="Q15" s="9"/>
      <c r="R15" s="9"/>
      <c r="S15" s="9"/>
      <c r="T15" s="9"/>
      <c r="U15" s="9" t="s">
        <v>27</v>
      </c>
    </row>
    <row r="16" spans="1:21" ht="12.75" customHeight="1">
      <c r="A16" s="9" t="s">
        <v>51</v>
      </c>
      <c r="B16" s="9" t="s">
        <v>52</v>
      </c>
      <c r="C16" s="9" t="s">
        <v>46</v>
      </c>
      <c r="D16" s="10" t="s">
        <v>47</v>
      </c>
      <c r="E16" s="9" t="s">
        <v>48</v>
      </c>
      <c r="F16" s="9">
        <v>37.8</v>
      </c>
      <c r="G16" s="9">
        <v>35.5</v>
      </c>
      <c r="H16" s="9"/>
      <c r="I16" s="9">
        <f>F16+G16</f>
        <v>73.3</v>
      </c>
      <c r="J16" s="9">
        <f>F16*0.5+G16*0.5</f>
        <v>36.65</v>
      </c>
      <c r="K16" s="9"/>
      <c r="L16" s="9">
        <v>36.65</v>
      </c>
      <c r="M16" s="9">
        <v>3</v>
      </c>
      <c r="N16" s="9"/>
      <c r="O16" s="9"/>
      <c r="P16" s="9"/>
      <c r="Q16" s="9"/>
      <c r="R16" s="9"/>
      <c r="S16" s="9"/>
      <c r="T16" s="9"/>
      <c r="U16" s="9" t="s">
        <v>27</v>
      </c>
    </row>
    <row r="17" spans="1:21" ht="12.75" customHeight="1">
      <c r="A17" s="9" t="s">
        <v>53</v>
      </c>
      <c r="B17" s="9" t="s">
        <v>54</v>
      </c>
      <c r="C17" s="9" t="s">
        <v>46</v>
      </c>
      <c r="D17" s="10" t="s">
        <v>47</v>
      </c>
      <c r="E17" s="9" t="s">
        <v>48</v>
      </c>
      <c r="F17" s="9">
        <v>30.9</v>
      </c>
      <c r="G17" s="9">
        <v>38.8</v>
      </c>
      <c r="H17" s="9"/>
      <c r="I17" s="9">
        <f>F17+G17</f>
        <v>69.69999999999999</v>
      </c>
      <c r="J17" s="9">
        <f>F17*0.5+G17*0.5</f>
        <v>34.849999999999994</v>
      </c>
      <c r="K17" s="9"/>
      <c r="L17" s="9">
        <v>34.85</v>
      </c>
      <c r="M17" s="9">
        <v>4</v>
      </c>
      <c r="N17" s="9"/>
      <c r="O17" s="9"/>
      <c r="P17" s="9"/>
      <c r="Q17" s="9"/>
      <c r="R17" s="9"/>
      <c r="S17" s="9"/>
      <c r="T17" s="9"/>
      <c r="U17" s="9"/>
    </row>
    <row r="18" spans="1:21" ht="12.75" customHeight="1">
      <c r="A18" s="9" t="s">
        <v>55</v>
      </c>
      <c r="B18" s="9" t="s">
        <v>56</v>
      </c>
      <c r="C18" s="9" t="s">
        <v>46</v>
      </c>
      <c r="D18" s="10" t="s">
        <v>47</v>
      </c>
      <c r="E18" s="9" t="s">
        <v>48</v>
      </c>
      <c r="F18" s="9">
        <v>-1</v>
      </c>
      <c r="G18" s="9">
        <v>-1</v>
      </c>
      <c r="H18" s="9"/>
      <c r="I18" s="9">
        <v>-1</v>
      </c>
      <c r="J18" s="9">
        <v>-1</v>
      </c>
      <c r="K18" s="9"/>
      <c r="L18" s="9">
        <v>-1</v>
      </c>
      <c r="M18" s="9">
        <f>IF(L18&gt;0,SUMPRODUCT((E18=$D$4:$D$28)*1,(L18&lt;$K$4:$K$28)*1)+1,"")</f>
      </c>
      <c r="N18" s="9"/>
      <c r="O18" s="9"/>
      <c r="P18" s="9"/>
      <c r="Q18" s="9"/>
      <c r="R18" s="9"/>
      <c r="S18" s="9"/>
      <c r="T18" s="9"/>
      <c r="U18" s="9"/>
    </row>
    <row r="19" ht="12.75" customHeight="1">
      <c r="A19" s="11"/>
    </row>
    <row r="20" spans="1:21" ht="12.75" customHeight="1">
      <c r="A20" s="9" t="s">
        <v>57</v>
      </c>
      <c r="B20" s="9" t="s">
        <v>58</v>
      </c>
      <c r="C20" s="9" t="s">
        <v>59</v>
      </c>
      <c r="D20" s="10" t="s">
        <v>60</v>
      </c>
      <c r="E20" s="9" t="s">
        <v>61</v>
      </c>
      <c r="F20" s="9">
        <v>69.7</v>
      </c>
      <c r="G20" s="9">
        <v>69.1</v>
      </c>
      <c r="H20" s="9"/>
      <c r="I20" s="9">
        <f>F20+G20</f>
        <v>138.8</v>
      </c>
      <c r="J20" s="9">
        <f>F20*0.5+G20*0.5</f>
        <v>69.4</v>
      </c>
      <c r="K20" s="9"/>
      <c r="L20" s="9">
        <v>69.4</v>
      </c>
      <c r="M20" s="9">
        <v>1</v>
      </c>
      <c r="N20" s="9"/>
      <c r="O20" s="9"/>
      <c r="P20" s="13"/>
      <c r="Q20" s="13"/>
      <c r="R20" s="13"/>
      <c r="S20" s="13"/>
      <c r="T20" s="13"/>
      <c r="U20" s="9" t="s">
        <v>27</v>
      </c>
    </row>
    <row r="21" spans="1:21" ht="12.75" customHeight="1">
      <c r="A21" s="9" t="s">
        <v>62</v>
      </c>
      <c r="B21" s="9" t="s">
        <v>63</v>
      </c>
      <c r="C21" s="9" t="s">
        <v>59</v>
      </c>
      <c r="D21" s="10" t="s">
        <v>60</v>
      </c>
      <c r="E21" s="9" t="s">
        <v>61</v>
      </c>
      <c r="F21" s="9">
        <v>63.3</v>
      </c>
      <c r="G21" s="9">
        <v>72.2</v>
      </c>
      <c r="H21" s="9"/>
      <c r="I21" s="9">
        <f aca="true" t="shared" si="2" ref="I21:I27">F21+G21</f>
        <v>135.5</v>
      </c>
      <c r="J21" s="9">
        <f aca="true" t="shared" si="3" ref="J21:J27">F21*0.5+G21*0.5</f>
        <v>67.75</v>
      </c>
      <c r="K21" s="9"/>
      <c r="L21" s="9">
        <v>67.75</v>
      </c>
      <c r="M21" s="9">
        <v>2</v>
      </c>
      <c r="N21" s="9"/>
      <c r="O21" s="9"/>
      <c r="P21" s="13"/>
      <c r="Q21" s="13"/>
      <c r="R21" s="13"/>
      <c r="S21" s="13"/>
      <c r="T21" s="13"/>
      <c r="U21" s="9" t="s">
        <v>27</v>
      </c>
    </row>
    <row r="22" spans="1:21" ht="12.75" customHeight="1">
      <c r="A22" s="9" t="s">
        <v>64</v>
      </c>
      <c r="B22" s="9" t="s">
        <v>65</v>
      </c>
      <c r="C22" s="9" t="s">
        <v>59</v>
      </c>
      <c r="D22" s="10" t="s">
        <v>60</v>
      </c>
      <c r="E22" s="9" t="s">
        <v>61</v>
      </c>
      <c r="F22" s="9">
        <v>56.9</v>
      </c>
      <c r="G22" s="9">
        <v>59.3</v>
      </c>
      <c r="H22" s="9"/>
      <c r="I22" s="9">
        <f t="shared" si="2"/>
        <v>116.19999999999999</v>
      </c>
      <c r="J22" s="9">
        <f t="shared" si="3"/>
        <v>58.099999999999994</v>
      </c>
      <c r="K22" s="9"/>
      <c r="L22" s="9">
        <v>58.1</v>
      </c>
      <c r="M22" s="9">
        <v>3</v>
      </c>
      <c r="N22" s="9"/>
      <c r="O22" s="9"/>
      <c r="P22" s="13"/>
      <c r="Q22" s="13"/>
      <c r="R22" s="13"/>
      <c r="S22" s="13"/>
      <c r="T22" s="13"/>
      <c r="U22" s="9" t="s">
        <v>27</v>
      </c>
    </row>
    <row r="23" spans="1:21" ht="12.75" customHeight="1">
      <c r="A23" s="9" t="s">
        <v>66</v>
      </c>
      <c r="B23" s="9" t="s">
        <v>67</v>
      </c>
      <c r="C23" s="9" t="s">
        <v>59</v>
      </c>
      <c r="D23" s="10" t="s">
        <v>60</v>
      </c>
      <c r="E23" s="9" t="s">
        <v>61</v>
      </c>
      <c r="F23" s="9">
        <v>54.4</v>
      </c>
      <c r="G23" s="9">
        <v>57.4</v>
      </c>
      <c r="H23" s="9"/>
      <c r="I23" s="9">
        <f t="shared" si="2"/>
        <v>111.8</v>
      </c>
      <c r="J23" s="9">
        <f t="shared" si="3"/>
        <v>55.9</v>
      </c>
      <c r="K23" s="9"/>
      <c r="L23" s="9">
        <v>55.9</v>
      </c>
      <c r="M23" s="9">
        <v>4</v>
      </c>
      <c r="N23" s="9"/>
      <c r="O23" s="9"/>
      <c r="P23" s="13"/>
      <c r="Q23" s="13"/>
      <c r="R23" s="13"/>
      <c r="S23" s="13"/>
      <c r="T23" s="13"/>
      <c r="U23" s="9"/>
    </row>
    <row r="24" spans="1:21" ht="12.75" customHeight="1">
      <c r="A24" s="9" t="s">
        <v>68</v>
      </c>
      <c r="B24" s="9" t="s">
        <v>69</v>
      </c>
      <c r="C24" s="9" t="s">
        <v>59</v>
      </c>
      <c r="D24" s="10" t="s">
        <v>60</v>
      </c>
      <c r="E24" s="9" t="s">
        <v>61</v>
      </c>
      <c r="F24" s="9">
        <v>48</v>
      </c>
      <c r="G24" s="9">
        <v>60.9</v>
      </c>
      <c r="H24" s="9"/>
      <c r="I24" s="9">
        <f t="shared" si="2"/>
        <v>108.9</v>
      </c>
      <c r="J24" s="9">
        <f t="shared" si="3"/>
        <v>54.45</v>
      </c>
      <c r="K24" s="9"/>
      <c r="L24" s="9">
        <v>54.45</v>
      </c>
      <c r="M24" s="9">
        <v>5</v>
      </c>
      <c r="N24" s="9"/>
      <c r="O24" s="9"/>
      <c r="P24" s="13"/>
      <c r="Q24" s="13"/>
      <c r="R24" s="13"/>
      <c r="S24" s="13"/>
      <c r="T24" s="13"/>
      <c r="U24" s="9"/>
    </row>
    <row r="25" spans="1:21" ht="12.75" customHeight="1">
      <c r="A25" s="9" t="s">
        <v>70</v>
      </c>
      <c r="B25" s="9" t="s">
        <v>71</v>
      </c>
      <c r="C25" s="9" t="s">
        <v>59</v>
      </c>
      <c r="D25" s="10" t="s">
        <v>60</v>
      </c>
      <c r="E25" s="9" t="s">
        <v>61</v>
      </c>
      <c r="F25" s="9">
        <v>51.6</v>
      </c>
      <c r="G25" s="9">
        <v>51.4</v>
      </c>
      <c r="H25" s="9"/>
      <c r="I25" s="9">
        <f t="shared" si="2"/>
        <v>103</v>
      </c>
      <c r="J25" s="9">
        <f t="shared" si="3"/>
        <v>51.5</v>
      </c>
      <c r="K25" s="9"/>
      <c r="L25" s="9">
        <v>51.5</v>
      </c>
      <c r="M25" s="9">
        <v>6</v>
      </c>
      <c r="N25" s="9"/>
      <c r="O25" s="9"/>
      <c r="P25" s="13"/>
      <c r="Q25" s="13"/>
      <c r="R25" s="13"/>
      <c r="S25" s="13"/>
      <c r="T25" s="13"/>
      <c r="U25" s="9"/>
    </row>
    <row r="26" spans="1:21" ht="12.75" customHeight="1">
      <c r="A26" s="9" t="s">
        <v>72</v>
      </c>
      <c r="B26" s="9" t="s">
        <v>73</v>
      </c>
      <c r="C26" s="9" t="s">
        <v>59</v>
      </c>
      <c r="D26" s="10" t="s">
        <v>60</v>
      </c>
      <c r="E26" s="9" t="s">
        <v>61</v>
      </c>
      <c r="F26" s="9">
        <v>49.4</v>
      </c>
      <c r="G26" s="9">
        <v>53.2</v>
      </c>
      <c r="H26" s="9"/>
      <c r="I26" s="9">
        <f t="shared" si="2"/>
        <v>102.6</v>
      </c>
      <c r="J26" s="9">
        <f t="shared" si="3"/>
        <v>51.3</v>
      </c>
      <c r="K26" s="9"/>
      <c r="L26" s="9">
        <v>51.3</v>
      </c>
      <c r="M26" s="9">
        <v>7</v>
      </c>
      <c r="N26" s="9"/>
      <c r="O26" s="9"/>
      <c r="P26" s="13"/>
      <c r="Q26" s="13"/>
      <c r="R26" s="13"/>
      <c r="S26" s="13"/>
      <c r="T26" s="13"/>
      <c r="U26" s="9"/>
    </row>
    <row r="27" spans="1:21" ht="12.75" customHeight="1">
      <c r="A27" s="9" t="s">
        <v>74</v>
      </c>
      <c r="B27" s="9" t="s">
        <v>75</v>
      </c>
      <c r="C27" s="9" t="s">
        <v>59</v>
      </c>
      <c r="D27" s="10" t="s">
        <v>60</v>
      </c>
      <c r="E27" s="9" t="s">
        <v>61</v>
      </c>
      <c r="F27" s="9">
        <v>30.3</v>
      </c>
      <c r="G27" s="9">
        <v>55.3</v>
      </c>
      <c r="H27" s="9"/>
      <c r="I27" s="9">
        <f t="shared" si="2"/>
        <v>85.6</v>
      </c>
      <c r="J27" s="9">
        <f t="shared" si="3"/>
        <v>42.8</v>
      </c>
      <c r="K27" s="9"/>
      <c r="L27" s="9">
        <v>42.8</v>
      </c>
      <c r="M27" s="9">
        <v>8</v>
      </c>
      <c r="N27" s="9"/>
      <c r="O27" s="9"/>
      <c r="P27" s="13"/>
      <c r="Q27" s="13"/>
      <c r="R27" s="13"/>
      <c r="S27" s="13"/>
      <c r="T27" s="13"/>
      <c r="U27" s="9"/>
    </row>
    <row r="28" spans="1:21" ht="12.75" customHeight="1">
      <c r="A28" s="9" t="s">
        <v>76</v>
      </c>
      <c r="B28" s="9" t="s">
        <v>77</v>
      </c>
      <c r="C28" s="9" t="s">
        <v>59</v>
      </c>
      <c r="D28" s="10" t="s">
        <v>60</v>
      </c>
      <c r="E28" s="9" t="s">
        <v>61</v>
      </c>
      <c r="F28" s="9">
        <v>-1</v>
      </c>
      <c r="G28" s="9">
        <v>-1</v>
      </c>
      <c r="H28" s="9"/>
      <c r="I28" s="9">
        <v>-1</v>
      </c>
      <c r="J28" s="9">
        <v>-1</v>
      </c>
      <c r="K28" s="9"/>
      <c r="L28" s="9">
        <v>-1</v>
      </c>
      <c r="M28" s="9">
        <f>IF(L28&gt;0,SUMPRODUCT((E28=$D$4:$D$28)*1,(L28&lt;$K$4:$K$28)*1)+1,"")</f>
      </c>
      <c r="N28" s="9"/>
      <c r="O28" s="9"/>
      <c r="P28" s="13"/>
      <c r="Q28" s="13"/>
      <c r="R28" s="13"/>
      <c r="S28" s="13"/>
      <c r="T28" s="13"/>
      <c r="U28" s="9"/>
    </row>
    <row r="29" ht="12.75" customHeight="1">
      <c r="A29" s="11"/>
    </row>
    <row r="30" spans="1:21" ht="12.75" customHeight="1">
      <c r="A30" s="9" t="s">
        <v>78</v>
      </c>
      <c r="B30" s="9" t="s">
        <v>79</v>
      </c>
      <c r="C30" s="9" t="s">
        <v>80</v>
      </c>
      <c r="D30" s="10" t="s">
        <v>81</v>
      </c>
      <c r="E30" s="9" t="s">
        <v>82</v>
      </c>
      <c r="F30" s="9">
        <v>54.6</v>
      </c>
      <c r="G30" s="9"/>
      <c r="H30" s="9">
        <v>55.1</v>
      </c>
      <c r="I30" s="9">
        <f>F30+H30</f>
        <v>109.7</v>
      </c>
      <c r="J30" s="9">
        <f>F30*0.3+H30*0.7</f>
        <v>54.95</v>
      </c>
      <c r="K30" s="9"/>
      <c r="L30" s="9">
        <v>54.95</v>
      </c>
      <c r="M30" s="9">
        <v>1</v>
      </c>
      <c r="N30" s="9"/>
      <c r="O30" s="9"/>
      <c r="P30" s="9"/>
      <c r="Q30" s="9"/>
      <c r="R30" s="9"/>
      <c r="S30" s="9"/>
      <c r="T30" s="9"/>
      <c r="U30" s="9" t="s">
        <v>27</v>
      </c>
    </row>
    <row r="31" spans="1:21" ht="12.75" customHeight="1">
      <c r="A31" s="9" t="s">
        <v>83</v>
      </c>
      <c r="B31" s="9" t="s">
        <v>84</v>
      </c>
      <c r="C31" s="9" t="s">
        <v>80</v>
      </c>
      <c r="D31" s="10" t="s">
        <v>81</v>
      </c>
      <c r="E31" s="9" t="s">
        <v>82</v>
      </c>
      <c r="F31" s="9">
        <v>37.7</v>
      </c>
      <c r="G31" s="9"/>
      <c r="H31" s="9">
        <v>54.1</v>
      </c>
      <c r="I31" s="9">
        <f>F31+H31</f>
        <v>91.80000000000001</v>
      </c>
      <c r="J31" s="9">
        <f>F31*0.3+H31*0.7</f>
        <v>49.18</v>
      </c>
      <c r="K31" s="9"/>
      <c r="L31" s="9">
        <v>49.18</v>
      </c>
      <c r="M31" s="9">
        <v>2</v>
      </c>
      <c r="N31" s="9"/>
      <c r="O31" s="9"/>
      <c r="P31" s="9"/>
      <c r="Q31" s="9"/>
      <c r="R31" s="9"/>
      <c r="S31" s="9"/>
      <c r="T31" s="9"/>
      <c r="U31" s="9" t="s">
        <v>27</v>
      </c>
    </row>
    <row r="32" spans="1:21" ht="12.75" customHeight="1">
      <c r="A32" s="9" t="s">
        <v>85</v>
      </c>
      <c r="B32" s="9" t="s">
        <v>86</v>
      </c>
      <c r="C32" s="9" t="s">
        <v>80</v>
      </c>
      <c r="D32" s="10" t="s">
        <v>81</v>
      </c>
      <c r="E32" s="9" t="s">
        <v>82</v>
      </c>
      <c r="F32" s="9">
        <v>38.1</v>
      </c>
      <c r="G32" s="9"/>
      <c r="H32" s="9">
        <v>46.7</v>
      </c>
      <c r="I32" s="9">
        <f>F32+H32</f>
        <v>84.80000000000001</v>
      </c>
      <c r="J32" s="9">
        <f>F32*0.3+H32*0.7</f>
        <v>44.12</v>
      </c>
      <c r="K32" s="9"/>
      <c r="L32" s="9">
        <v>44.12</v>
      </c>
      <c r="M32" s="9">
        <v>3</v>
      </c>
      <c r="N32" s="9"/>
      <c r="O32" s="9"/>
      <c r="P32" s="9"/>
      <c r="Q32" s="9"/>
      <c r="R32" s="9"/>
      <c r="S32" s="9"/>
      <c r="T32" s="9"/>
      <c r="U32" s="9" t="s">
        <v>27</v>
      </c>
    </row>
    <row r="33" spans="1:21" ht="12.75" customHeight="1">
      <c r="A33" s="9" t="s">
        <v>87</v>
      </c>
      <c r="B33" s="9" t="s">
        <v>88</v>
      </c>
      <c r="C33" s="9" t="s">
        <v>80</v>
      </c>
      <c r="D33" s="10" t="s">
        <v>81</v>
      </c>
      <c r="E33" s="9" t="s">
        <v>82</v>
      </c>
      <c r="F33" s="9">
        <v>30.4</v>
      </c>
      <c r="G33" s="9"/>
      <c r="H33" s="9">
        <v>46.2</v>
      </c>
      <c r="I33" s="9">
        <f>F33+H33</f>
        <v>76.6</v>
      </c>
      <c r="J33" s="9">
        <f>F33*0.3+H33*0.7</f>
        <v>41.46</v>
      </c>
      <c r="K33" s="9"/>
      <c r="L33" s="9">
        <v>41.46</v>
      </c>
      <c r="M33" s="9">
        <v>4</v>
      </c>
      <c r="N33" s="9"/>
      <c r="O33" s="9"/>
      <c r="P33" s="9"/>
      <c r="Q33" s="9"/>
      <c r="R33" s="9"/>
      <c r="S33" s="9"/>
      <c r="T33" s="9"/>
      <c r="U33" s="9"/>
    </row>
    <row r="34" spans="1:21" ht="12.75" customHeight="1">
      <c r="A34" s="9" t="s">
        <v>89</v>
      </c>
      <c r="B34" s="9" t="s">
        <v>90</v>
      </c>
      <c r="C34" s="9" t="s">
        <v>80</v>
      </c>
      <c r="D34" s="10" t="s">
        <v>81</v>
      </c>
      <c r="E34" s="9" t="s">
        <v>82</v>
      </c>
      <c r="F34" s="9">
        <v>37.4</v>
      </c>
      <c r="G34" s="9"/>
      <c r="H34" s="9">
        <v>42.2</v>
      </c>
      <c r="I34" s="9">
        <f>F34+H34</f>
        <v>79.6</v>
      </c>
      <c r="J34" s="9">
        <f>F34*0.3+H34*0.7</f>
        <v>40.76</v>
      </c>
      <c r="K34" s="9"/>
      <c r="L34" s="9">
        <v>40.76</v>
      </c>
      <c r="M34" s="9">
        <v>5</v>
      </c>
      <c r="N34" s="9"/>
      <c r="O34" s="9"/>
      <c r="P34" s="9"/>
      <c r="Q34" s="9"/>
      <c r="R34" s="9"/>
      <c r="S34" s="9"/>
      <c r="T34" s="9"/>
      <c r="U34" s="9"/>
    </row>
    <row r="35" spans="1:21" ht="12.75" customHeight="1">
      <c r="A35" s="9" t="s">
        <v>91</v>
      </c>
      <c r="B35" s="9" t="s">
        <v>92</v>
      </c>
      <c r="C35" s="9" t="s">
        <v>80</v>
      </c>
      <c r="D35" s="10" t="s">
        <v>81</v>
      </c>
      <c r="E35" s="9" t="s">
        <v>82</v>
      </c>
      <c r="F35" s="9">
        <v>-1</v>
      </c>
      <c r="G35" s="9"/>
      <c r="H35" s="9">
        <v>-1</v>
      </c>
      <c r="I35" s="9">
        <v>-1</v>
      </c>
      <c r="J35" s="9">
        <v>-1</v>
      </c>
      <c r="K35" s="9"/>
      <c r="L35" s="9">
        <v>-1</v>
      </c>
      <c r="M35" s="9" t="s">
        <v>1</v>
      </c>
      <c r="N35" s="9"/>
      <c r="O35" s="9"/>
      <c r="P35" s="9"/>
      <c r="Q35" s="9"/>
      <c r="R35" s="9"/>
      <c r="S35" s="9"/>
      <c r="T35" s="9"/>
      <c r="U35" s="9"/>
    </row>
    <row r="36" spans="1:21" ht="12.75" customHeight="1">
      <c r="A36" s="9" t="s">
        <v>93</v>
      </c>
      <c r="B36" s="9" t="s">
        <v>94</v>
      </c>
      <c r="C36" s="9" t="s">
        <v>80</v>
      </c>
      <c r="D36" s="10" t="s">
        <v>81</v>
      </c>
      <c r="E36" s="9" t="s">
        <v>82</v>
      </c>
      <c r="F36" s="9">
        <v>-1</v>
      </c>
      <c r="G36" s="9"/>
      <c r="H36" s="9">
        <v>-1</v>
      </c>
      <c r="I36" s="9">
        <v>-1</v>
      </c>
      <c r="J36" s="9">
        <v>-1</v>
      </c>
      <c r="K36" s="9"/>
      <c r="L36" s="9">
        <v>-1</v>
      </c>
      <c r="M36" s="9" t="s">
        <v>1</v>
      </c>
      <c r="N36" s="9"/>
      <c r="O36" s="9"/>
      <c r="P36" s="9"/>
      <c r="Q36" s="9"/>
      <c r="R36" s="9"/>
      <c r="S36" s="9"/>
      <c r="T36" s="9"/>
      <c r="U36" s="9"/>
    </row>
    <row r="37" ht="12.75" customHeight="1">
      <c r="A37" s="11"/>
    </row>
    <row r="38" spans="1:21" ht="12.75" customHeight="1">
      <c r="A38" s="9" t="s">
        <v>95</v>
      </c>
      <c r="B38" s="9" t="s">
        <v>96</v>
      </c>
      <c r="C38" s="9" t="s">
        <v>97</v>
      </c>
      <c r="D38" s="10" t="s">
        <v>98</v>
      </c>
      <c r="E38" s="9" t="s">
        <v>99</v>
      </c>
      <c r="F38" s="9">
        <v>44.9</v>
      </c>
      <c r="G38" s="9"/>
      <c r="H38" s="9">
        <v>70.2</v>
      </c>
      <c r="I38" s="9">
        <f>F38+H38</f>
        <v>115.1</v>
      </c>
      <c r="J38" s="9">
        <f>F38*0.3+H38*0.7</f>
        <v>62.61</v>
      </c>
      <c r="K38" s="9"/>
      <c r="L38" s="9">
        <v>62.61</v>
      </c>
      <c r="M38" s="9">
        <v>1</v>
      </c>
      <c r="N38" s="9"/>
      <c r="O38" s="9"/>
      <c r="P38" s="13"/>
      <c r="Q38" s="13"/>
      <c r="R38" s="13"/>
      <c r="S38" s="13"/>
      <c r="T38" s="13"/>
      <c r="U38" s="9" t="s">
        <v>27</v>
      </c>
    </row>
    <row r="39" spans="1:21" ht="12.75" customHeight="1">
      <c r="A39" s="9" t="s">
        <v>100</v>
      </c>
      <c r="B39" s="9" t="s">
        <v>101</v>
      </c>
      <c r="C39" s="9" t="s">
        <v>97</v>
      </c>
      <c r="D39" s="10" t="s">
        <v>98</v>
      </c>
      <c r="E39" s="9" t="s">
        <v>99</v>
      </c>
      <c r="F39" s="9">
        <v>50.9</v>
      </c>
      <c r="G39" s="9"/>
      <c r="H39" s="9">
        <v>55</v>
      </c>
      <c r="I39" s="9">
        <f>F39+H39</f>
        <v>105.9</v>
      </c>
      <c r="J39" s="9">
        <f>F39*0.3+H39*0.7</f>
        <v>53.769999999999996</v>
      </c>
      <c r="K39" s="9"/>
      <c r="L39" s="9">
        <v>53.77</v>
      </c>
      <c r="M39" s="9">
        <v>2</v>
      </c>
      <c r="N39" s="9"/>
      <c r="O39" s="9"/>
      <c r="P39" s="13"/>
      <c r="Q39" s="13"/>
      <c r="R39" s="13"/>
      <c r="S39" s="13"/>
      <c r="T39" s="13"/>
      <c r="U39" s="9" t="s">
        <v>27</v>
      </c>
    </row>
    <row r="40" spans="1:21" ht="12.75" customHeight="1">
      <c r="A40" s="9" t="s">
        <v>102</v>
      </c>
      <c r="B40" s="9" t="s">
        <v>103</v>
      </c>
      <c r="C40" s="9" t="s">
        <v>97</v>
      </c>
      <c r="D40" s="10" t="s">
        <v>98</v>
      </c>
      <c r="E40" s="9" t="s">
        <v>99</v>
      </c>
      <c r="F40" s="9">
        <v>40.1</v>
      </c>
      <c r="G40" s="9"/>
      <c r="H40" s="9">
        <v>54.2</v>
      </c>
      <c r="I40" s="9">
        <f>F40+H40</f>
        <v>94.30000000000001</v>
      </c>
      <c r="J40" s="9">
        <f>F40*0.3+H40*0.7</f>
        <v>49.97</v>
      </c>
      <c r="K40" s="9"/>
      <c r="L40" s="9">
        <v>49.97</v>
      </c>
      <c r="M40" s="9">
        <v>3</v>
      </c>
      <c r="N40" s="9"/>
      <c r="O40" s="9"/>
      <c r="P40" s="13"/>
      <c r="Q40" s="13"/>
      <c r="R40" s="13"/>
      <c r="S40" s="13"/>
      <c r="T40" s="13"/>
      <c r="U40" s="9" t="s">
        <v>27</v>
      </c>
    </row>
    <row r="41" ht="12.75" customHeight="1">
      <c r="A41" s="11"/>
    </row>
    <row r="42" spans="1:21" ht="12.75" customHeight="1">
      <c r="A42" s="9" t="s">
        <v>104</v>
      </c>
      <c r="B42" s="9" t="s">
        <v>105</v>
      </c>
      <c r="C42" s="9" t="s">
        <v>106</v>
      </c>
      <c r="D42" s="10" t="s">
        <v>107</v>
      </c>
      <c r="E42" s="9" t="s">
        <v>99</v>
      </c>
      <c r="F42" s="9">
        <v>40.6</v>
      </c>
      <c r="G42" s="9"/>
      <c r="H42" s="9">
        <v>50.8</v>
      </c>
      <c r="I42" s="9">
        <f>F42+H42</f>
        <v>91.4</v>
      </c>
      <c r="J42" s="9">
        <f>F42*0.3+H42*0.7</f>
        <v>47.739999999999995</v>
      </c>
      <c r="K42" s="9"/>
      <c r="L42" s="9">
        <v>47.74</v>
      </c>
      <c r="M42" s="9">
        <v>1</v>
      </c>
      <c r="N42" s="9"/>
      <c r="O42" s="9"/>
      <c r="P42" s="13"/>
      <c r="Q42" s="13"/>
      <c r="R42" s="13"/>
      <c r="S42" s="13"/>
      <c r="T42" s="13"/>
      <c r="U42" s="9" t="s">
        <v>27</v>
      </c>
    </row>
    <row r="43" spans="1:21" ht="12.75" customHeight="1">
      <c r="A43" s="9" t="s">
        <v>108</v>
      </c>
      <c r="B43" s="9" t="s">
        <v>109</v>
      </c>
      <c r="C43" s="9" t="s">
        <v>106</v>
      </c>
      <c r="D43" s="10" t="s">
        <v>107</v>
      </c>
      <c r="E43" s="9" t="s">
        <v>99</v>
      </c>
      <c r="F43" s="9">
        <v>39</v>
      </c>
      <c r="G43" s="9"/>
      <c r="H43" s="9">
        <v>30.9</v>
      </c>
      <c r="I43" s="9">
        <f>F43+H43</f>
        <v>69.9</v>
      </c>
      <c r="J43" s="9">
        <f>F43*0.3+H43*0.7</f>
        <v>33.33</v>
      </c>
      <c r="K43" s="9"/>
      <c r="L43" s="9">
        <v>33.33</v>
      </c>
      <c r="M43" s="9">
        <v>2</v>
      </c>
      <c r="N43" s="9"/>
      <c r="O43" s="9"/>
      <c r="P43" s="13"/>
      <c r="Q43" s="13"/>
      <c r="R43" s="13"/>
      <c r="S43" s="13"/>
      <c r="T43" s="13"/>
      <c r="U43" s="9" t="s">
        <v>27</v>
      </c>
    </row>
    <row r="44" spans="1:21" ht="12.75" customHeight="1">
      <c r="A44" s="9" t="s">
        <v>110</v>
      </c>
      <c r="B44" s="9" t="s">
        <v>111</v>
      </c>
      <c r="C44" s="9" t="s">
        <v>106</v>
      </c>
      <c r="D44" s="10" t="s">
        <v>107</v>
      </c>
      <c r="E44" s="9" t="s">
        <v>99</v>
      </c>
      <c r="F44" s="9">
        <v>41.9</v>
      </c>
      <c r="G44" s="9"/>
      <c r="H44" s="9">
        <v>27.8</v>
      </c>
      <c r="I44" s="9">
        <f>F44+H44</f>
        <v>69.7</v>
      </c>
      <c r="J44" s="9">
        <f>F44*0.3+H44*0.7</f>
        <v>32.03</v>
      </c>
      <c r="K44" s="9"/>
      <c r="L44" s="9">
        <v>32.03</v>
      </c>
      <c r="M44" s="9">
        <v>3</v>
      </c>
      <c r="N44" s="9"/>
      <c r="O44" s="9"/>
      <c r="P44" s="13"/>
      <c r="Q44" s="13"/>
      <c r="R44" s="13"/>
      <c r="S44" s="13"/>
      <c r="T44" s="13"/>
      <c r="U44" s="9" t="s">
        <v>27</v>
      </c>
    </row>
    <row r="45" spans="1:21" ht="12.75" customHeight="1">
      <c r="A45" s="9" t="s">
        <v>112</v>
      </c>
      <c r="B45" s="9" t="s">
        <v>113</v>
      </c>
      <c r="C45" s="9" t="s">
        <v>106</v>
      </c>
      <c r="D45" s="10" t="s">
        <v>107</v>
      </c>
      <c r="E45" s="9" t="s">
        <v>99</v>
      </c>
      <c r="F45" s="9">
        <v>-1</v>
      </c>
      <c r="G45" s="9"/>
      <c r="H45" s="9">
        <v>-1</v>
      </c>
      <c r="I45" s="9">
        <v>-1</v>
      </c>
      <c r="J45" s="9">
        <v>-1</v>
      </c>
      <c r="K45" s="9"/>
      <c r="L45" s="9">
        <v>-1</v>
      </c>
      <c r="M45" s="9" t="s">
        <v>1</v>
      </c>
      <c r="N45" s="9"/>
      <c r="O45" s="9"/>
      <c r="P45" s="13"/>
      <c r="Q45" s="13"/>
      <c r="R45" s="13"/>
      <c r="S45" s="13"/>
      <c r="T45" s="13"/>
      <c r="U45" s="9"/>
    </row>
    <row r="46" ht="12.75" customHeight="1">
      <c r="A46" s="11"/>
    </row>
    <row r="47" spans="1:21" ht="12.75" customHeight="1">
      <c r="A47" s="9" t="s">
        <v>114</v>
      </c>
      <c r="B47" s="9" t="s">
        <v>115</v>
      </c>
      <c r="C47" s="9" t="s">
        <v>116</v>
      </c>
      <c r="D47" s="10" t="s">
        <v>117</v>
      </c>
      <c r="E47" s="9" t="s">
        <v>118</v>
      </c>
      <c r="F47" s="9">
        <v>41.1</v>
      </c>
      <c r="G47" s="9"/>
      <c r="H47" s="9">
        <v>51.4</v>
      </c>
      <c r="I47" s="9">
        <f>F47+H47</f>
        <v>92.5</v>
      </c>
      <c r="J47" s="9">
        <f>F47*0.3+H47*0.7</f>
        <v>48.309999999999995</v>
      </c>
      <c r="K47" s="9"/>
      <c r="L47" s="9">
        <v>48.31</v>
      </c>
      <c r="M47" s="9">
        <v>1</v>
      </c>
      <c r="N47" s="9"/>
      <c r="O47" s="9"/>
      <c r="P47" s="13"/>
      <c r="Q47" s="13"/>
      <c r="R47" s="13"/>
      <c r="S47" s="13"/>
      <c r="T47" s="13"/>
      <c r="U47" s="9" t="s">
        <v>27</v>
      </c>
    </row>
    <row r="48" spans="1:21" ht="12.75" customHeight="1">
      <c r="A48" s="9" t="s">
        <v>119</v>
      </c>
      <c r="B48" s="9" t="s">
        <v>120</v>
      </c>
      <c r="C48" s="9" t="s">
        <v>116</v>
      </c>
      <c r="D48" s="10" t="s">
        <v>117</v>
      </c>
      <c r="E48" s="9" t="s">
        <v>118</v>
      </c>
      <c r="F48" s="9">
        <v>49.6</v>
      </c>
      <c r="G48" s="9"/>
      <c r="H48" s="9">
        <v>46.5</v>
      </c>
      <c r="I48" s="9">
        <f>F48+H48</f>
        <v>96.1</v>
      </c>
      <c r="J48" s="9">
        <f>F48*0.3+H48*0.7</f>
        <v>47.42999999999999</v>
      </c>
      <c r="K48" s="9"/>
      <c r="L48" s="9">
        <v>47.43</v>
      </c>
      <c r="M48" s="9">
        <v>2</v>
      </c>
      <c r="N48" s="9"/>
      <c r="O48" s="9"/>
      <c r="P48" s="13"/>
      <c r="Q48" s="13"/>
      <c r="R48" s="13"/>
      <c r="S48" s="13"/>
      <c r="T48" s="13"/>
      <c r="U48" s="9" t="s">
        <v>27</v>
      </c>
    </row>
    <row r="49" spans="1:21" ht="12.75" customHeight="1">
      <c r="A49" s="9" t="s">
        <v>121</v>
      </c>
      <c r="B49" s="9" t="s">
        <v>122</v>
      </c>
      <c r="C49" s="9" t="s">
        <v>116</v>
      </c>
      <c r="D49" s="10" t="s">
        <v>117</v>
      </c>
      <c r="E49" s="9" t="s">
        <v>118</v>
      </c>
      <c r="F49" s="9">
        <v>40.7</v>
      </c>
      <c r="G49" s="9"/>
      <c r="H49" s="9">
        <v>48.5</v>
      </c>
      <c r="I49" s="9">
        <f>F49+H49</f>
        <v>89.2</v>
      </c>
      <c r="J49" s="9">
        <f>F49*0.3+H49*0.7</f>
        <v>46.16</v>
      </c>
      <c r="K49" s="9"/>
      <c r="L49" s="9">
        <v>46.16</v>
      </c>
      <c r="M49" s="9">
        <v>3</v>
      </c>
      <c r="N49" s="9"/>
      <c r="O49" s="9"/>
      <c r="P49" s="13"/>
      <c r="Q49" s="13"/>
      <c r="R49" s="13"/>
      <c r="S49" s="13"/>
      <c r="T49" s="13"/>
      <c r="U49" s="9" t="s">
        <v>27</v>
      </c>
    </row>
    <row r="50" spans="1:21" ht="12.75" customHeight="1">
      <c r="A50" s="9" t="s">
        <v>123</v>
      </c>
      <c r="B50" s="9" t="s">
        <v>124</v>
      </c>
      <c r="C50" s="9" t="s">
        <v>116</v>
      </c>
      <c r="D50" s="10" t="s">
        <v>117</v>
      </c>
      <c r="E50" s="9" t="s">
        <v>118</v>
      </c>
      <c r="F50" s="9">
        <v>36.1</v>
      </c>
      <c r="G50" s="9"/>
      <c r="H50" s="9">
        <v>37.6</v>
      </c>
      <c r="I50" s="9">
        <f>F50+H50</f>
        <v>73.7</v>
      </c>
      <c r="J50" s="9">
        <f>F50*0.3+H50*0.7</f>
        <v>37.15</v>
      </c>
      <c r="K50" s="9"/>
      <c r="L50" s="9">
        <v>37.15</v>
      </c>
      <c r="M50" s="9">
        <v>4</v>
      </c>
      <c r="N50" s="9"/>
      <c r="O50" s="9"/>
      <c r="P50" s="13"/>
      <c r="Q50" s="13"/>
      <c r="R50" s="13"/>
      <c r="S50" s="13"/>
      <c r="T50" s="13"/>
      <c r="U50" s="9"/>
    </row>
    <row r="51" spans="1:21" ht="12.75" customHeight="1">
      <c r="A51" s="9" t="s">
        <v>125</v>
      </c>
      <c r="B51" s="9" t="s">
        <v>126</v>
      </c>
      <c r="C51" s="9" t="s">
        <v>116</v>
      </c>
      <c r="D51" s="10" t="s">
        <v>117</v>
      </c>
      <c r="E51" s="9" t="s">
        <v>118</v>
      </c>
      <c r="F51" s="9">
        <v>39.1</v>
      </c>
      <c r="G51" s="9"/>
      <c r="H51" s="9">
        <v>36</v>
      </c>
      <c r="I51" s="9">
        <f>F51+H51</f>
        <v>75.1</v>
      </c>
      <c r="J51" s="9">
        <f>F51*0.3+H51*0.7</f>
        <v>36.93</v>
      </c>
      <c r="K51" s="9"/>
      <c r="L51" s="9">
        <v>36.93</v>
      </c>
      <c r="M51" s="9">
        <v>5</v>
      </c>
      <c r="N51" s="9"/>
      <c r="O51" s="9"/>
      <c r="P51" s="13"/>
      <c r="Q51" s="13"/>
      <c r="R51" s="13"/>
      <c r="S51" s="13"/>
      <c r="T51" s="13"/>
      <c r="U51" s="9"/>
    </row>
    <row r="52" spans="1:21" ht="12.75" customHeight="1">
      <c r="A52" s="9" t="s">
        <v>127</v>
      </c>
      <c r="B52" s="9" t="s">
        <v>128</v>
      </c>
      <c r="C52" s="9" t="s">
        <v>116</v>
      </c>
      <c r="D52" s="10" t="s">
        <v>117</v>
      </c>
      <c r="E52" s="9" t="s">
        <v>118</v>
      </c>
      <c r="F52" s="9">
        <v>-1</v>
      </c>
      <c r="G52" s="9"/>
      <c r="H52" s="9">
        <v>-1</v>
      </c>
      <c r="I52" s="9">
        <v>-1</v>
      </c>
      <c r="J52" s="9">
        <v>-1</v>
      </c>
      <c r="K52" s="9"/>
      <c r="L52" s="9">
        <v>-1</v>
      </c>
      <c r="M52" s="9" t="s">
        <v>1</v>
      </c>
      <c r="N52" s="9"/>
      <c r="O52" s="9"/>
      <c r="P52" s="13"/>
      <c r="Q52" s="13"/>
      <c r="R52" s="13"/>
      <c r="S52" s="13"/>
      <c r="T52" s="13"/>
      <c r="U52" s="9"/>
    </row>
    <row r="53" spans="1:21" ht="12.75" customHeight="1">
      <c r="A53" s="9" t="s">
        <v>129</v>
      </c>
      <c r="B53" s="9" t="s">
        <v>130</v>
      </c>
      <c r="C53" s="9" t="s">
        <v>116</v>
      </c>
      <c r="D53" s="10" t="s">
        <v>117</v>
      </c>
      <c r="E53" s="9" t="s">
        <v>118</v>
      </c>
      <c r="F53" s="9">
        <v>-1</v>
      </c>
      <c r="G53" s="9"/>
      <c r="H53" s="9">
        <v>-1</v>
      </c>
      <c r="I53" s="9">
        <v>-1</v>
      </c>
      <c r="J53" s="9">
        <v>-1</v>
      </c>
      <c r="K53" s="9"/>
      <c r="L53" s="9">
        <v>-1</v>
      </c>
      <c r="M53" s="9" t="s">
        <v>1</v>
      </c>
      <c r="N53" s="9"/>
      <c r="O53" s="9"/>
      <c r="P53" s="13"/>
      <c r="Q53" s="13"/>
      <c r="R53" s="13"/>
      <c r="S53" s="13"/>
      <c r="T53" s="13"/>
      <c r="U53" s="9"/>
    </row>
    <row r="54" spans="1:21" ht="12.75" customHeight="1">
      <c r="A54" s="9" t="s">
        <v>131</v>
      </c>
      <c r="B54" s="9" t="s">
        <v>132</v>
      </c>
      <c r="C54" s="9" t="s">
        <v>116</v>
      </c>
      <c r="D54" s="10" t="s">
        <v>117</v>
      </c>
      <c r="E54" s="9" t="s">
        <v>118</v>
      </c>
      <c r="F54" s="9">
        <v>-1</v>
      </c>
      <c r="G54" s="9"/>
      <c r="H54" s="9">
        <v>-1</v>
      </c>
      <c r="I54" s="9">
        <v>-1</v>
      </c>
      <c r="J54" s="9">
        <v>-1</v>
      </c>
      <c r="K54" s="9"/>
      <c r="L54" s="9">
        <v>-1</v>
      </c>
      <c r="M54" s="9" t="s">
        <v>1</v>
      </c>
      <c r="N54" s="9"/>
      <c r="O54" s="9"/>
      <c r="P54" s="13"/>
      <c r="Q54" s="13"/>
      <c r="R54" s="13"/>
      <c r="S54" s="13"/>
      <c r="T54" s="13"/>
      <c r="U54" s="9"/>
    </row>
    <row r="55" ht="12.75" customHeight="1">
      <c r="A55" s="11"/>
    </row>
    <row r="56" spans="1:21" ht="12.75" customHeight="1">
      <c r="A56" s="9" t="s">
        <v>133</v>
      </c>
      <c r="B56" s="9" t="s">
        <v>134</v>
      </c>
      <c r="C56" s="9" t="s">
        <v>135</v>
      </c>
      <c r="D56" s="10" t="s">
        <v>136</v>
      </c>
      <c r="E56" s="9" t="s">
        <v>118</v>
      </c>
      <c r="F56" s="9">
        <v>41.2</v>
      </c>
      <c r="G56" s="9"/>
      <c r="H56" s="9">
        <v>55.6</v>
      </c>
      <c r="I56" s="9">
        <f>F56+H56</f>
        <v>96.80000000000001</v>
      </c>
      <c r="J56" s="9">
        <f>F56*0.3+H56*0.7</f>
        <v>51.28</v>
      </c>
      <c r="K56" s="9"/>
      <c r="L56" s="9">
        <v>51.28</v>
      </c>
      <c r="M56" s="9">
        <v>1</v>
      </c>
      <c r="N56" s="9"/>
      <c r="O56" s="9"/>
      <c r="P56" s="9"/>
      <c r="Q56" s="9"/>
      <c r="R56" s="9"/>
      <c r="S56" s="9"/>
      <c r="T56" s="9"/>
      <c r="U56" s="9" t="s">
        <v>27</v>
      </c>
    </row>
    <row r="57" spans="1:21" ht="12.75" customHeight="1">
      <c r="A57" s="9" t="s">
        <v>137</v>
      </c>
      <c r="B57" s="9" t="s">
        <v>138</v>
      </c>
      <c r="C57" s="9" t="s">
        <v>135</v>
      </c>
      <c r="D57" s="10" t="s">
        <v>136</v>
      </c>
      <c r="E57" s="9" t="s">
        <v>118</v>
      </c>
      <c r="F57" s="9">
        <v>38.3</v>
      </c>
      <c r="G57" s="9"/>
      <c r="H57" s="9">
        <v>54.6</v>
      </c>
      <c r="I57" s="9">
        <f>F57+H57</f>
        <v>92.9</v>
      </c>
      <c r="J57" s="9">
        <f>F57*0.3+H57*0.7</f>
        <v>49.709999999999994</v>
      </c>
      <c r="K57" s="9"/>
      <c r="L57" s="9">
        <v>49.71</v>
      </c>
      <c r="M57" s="9">
        <v>2</v>
      </c>
      <c r="N57" s="9"/>
      <c r="O57" s="9"/>
      <c r="P57" s="9"/>
      <c r="Q57" s="9"/>
      <c r="R57" s="9"/>
      <c r="S57" s="9"/>
      <c r="T57" s="9"/>
      <c r="U57" s="9" t="s">
        <v>27</v>
      </c>
    </row>
    <row r="58" spans="1:21" ht="12">
      <c r="A58" s="9" t="s">
        <v>139</v>
      </c>
      <c r="B58" s="9" t="s">
        <v>140</v>
      </c>
      <c r="C58" s="9" t="s">
        <v>135</v>
      </c>
      <c r="D58" s="10" t="s">
        <v>136</v>
      </c>
      <c r="E58" s="9" t="s">
        <v>118</v>
      </c>
      <c r="F58" s="9">
        <v>33.2</v>
      </c>
      <c r="G58" s="9"/>
      <c r="H58" s="9">
        <v>47.4</v>
      </c>
      <c r="I58" s="9">
        <f>F58+H58</f>
        <v>80.6</v>
      </c>
      <c r="J58" s="9">
        <f>F58*0.3+H58*0.7</f>
        <v>43.14</v>
      </c>
      <c r="K58" s="9"/>
      <c r="L58" s="9">
        <v>43.14</v>
      </c>
      <c r="M58" s="9">
        <v>3</v>
      </c>
      <c r="N58" s="9"/>
      <c r="O58" s="9"/>
      <c r="P58" s="9"/>
      <c r="Q58" s="9"/>
      <c r="R58" s="9"/>
      <c r="S58" s="9"/>
      <c r="T58" s="9"/>
      <c r="U58" s="9" t="s">
        <v>27</v>
      </c>
    </row>
    <row r="59" spans="1:21" ht="12.75" customHeight="1">
      <c r="A59" s="9" t="s">
        <v>141</v>
      </c>
      <c r="B59" s="9" t="s">
        <v>142</v>
      </c>
      <c r="C59" s="9" t="s">
        <v>135</v>
      </c>
      <c r="D59" s="10" t="s">
        <v>136</v>
      </c>
      <c r="E59" s="9" t="s">
        <v>118</v>
      </c>
      <c r="F59" s="9">
        <v>31.5</v>
      </c>
      <c r="G59" s="9"/>
      <c r="H59" s="9">
        <v>46.2</v>
      </c>
      <c r="I59" s="9">
        <f>F59+H59</f>
        <v>77.7</v>
      </c>
      <c r="J59" s="9">
        <f>F59*0.3+H59*0.7</f>
        <v>41.790000000000006</v>
      </c>
      <c r="K59" s="9"/>
      <c r="L59" s="9">
        <v>41.79</v>
      </c>
      <c r="M59" s="9">
        <v>4</v>
      </c>
      <c r="N59" s="9"/>
      <c r="O59" s="9"/>
      <c r="P59" s="9"/>
      <c r="Q59" s="9"/>
      <c r="R59" s="9"/>
      <c r="S59" s="9"/>
      <c r="T59" s="9"/>
      <c r="U59" s="9"/>
    </row>
    <row r="60" ht="12.75" customHeight="1">
      <c r="A60" s="11"/>
    </row>
    <row r="61" spans="1:21" ht="12.75" customHeight="1">
      <c r="A61" s="9" t="s">
        <v>143</v>
      </c>
      <c r="B61" s="9" t="s">
        <v>144</v>
      </c>
      <c r="C61" s="9" t="s">
        <v>145</v>
      </c>
      <c r="D61" s="10" t="s">
        <v>146</v>
      </c>
      <c r="E61" s="9" t="s">
        <v>118</v>
      </c>
      <c r="F61" s="9">
        <v>42</v>
      </c>
      <c r="G61" s="9"/>
      <c r="H61" s="9">
        <v>59.1</v>
      </c>
      <c r="I61" s="9">
        <f>F61+H61</f>
        <v>101.1</v>
      </c>
      <c r="J61" s="9">
        <f>F61*0.3+H61*0.7</f>
        <v>53.97</v>
      </c>
      <c r="K61" s="9"/>
      <c r="L61" s="9">
        <v>53.97</v>
      </c>
      <c r="M61" s="9">
        <v>1</v>
      </c>
      <c r="N61" s="9"/>
      <c r="O61" s="9"/>
      <c r="P61" s="9"/>
      <c r="Q61" s="9"/>
      <c r="R61" s="9"/>
      <c r="S61" s="9"/>
      <c r="T61" s="9"/>
      <c r="U61" s="9" t="s">
        <v>27</v>
      </c>
    </row>
    <row r="62" spans="1:21" ht="12.75" customHeight="1">
      <c r="A62" s="9" t="s">
        <v>147</v>
      </c>
      <c r="B62" s="9" t="s">
        <v>148</v>
      </c>
      <c r="C62" s="9" t="s">
        <v>145</v>
      </c>
      <c r="D62" s="10" t="s">
        <v>146</v>
      </c>
      <c r="E62" s="9" t="s">
        <v>118</v>
      </c>
      <c r="F62" s="9">
        <v>34.1</v>
      </c>
      <c r="G62" s="9"/>
      <c r="H62" s="9">
        <v>55</v>
      </c>
      <c r="I62" s="9">
        <f>F62+H62</f>
        <v>89.1</v>
      </c>
      <c r="J62" s="9">
        <f>F62*0.3+H62*0.7</f>
        <v>48.730000000000004</v>
      </c>
      <c r="K62" s="9"/>
      <c r="L62" s="9">
        <v>48.73</v>
      </c>
      <c r="M62" s="9">
        <v>2</v>
      </c>
      <c r="N62" s="9"/>
      <c r="O62" s="9"/>
      <c r="P62" s="9"/>
      <c r="Q62" s="9"/>
      <c r="R62" s="9"/>
      <c r="S62" s="9"/>
      <c r="T62" s="9"/>
      <c r="U62" s="9" t="s">
        <v>27</v>
      </c>
    </row>
    <row r="63" spans="1:21" ht="12.75" customHeight="1">
      <c r="A63" s="9" t="s">
        <v>149</v>
      </c>
      <c r="B63" s="9" t="s">
        <v>150</v>
      </c>
      <c r="C63" s="9" t="s">
        <v>145</v>
      </c>
      <c r="D63" s="10" t="s">
        <v>146</v>
      </c>
      <c r="E63" s="9" t="s">
        <v>118</v>
      </c>
      <c r="F63" s="9">
        <v>53.1</v>
      </c>
      <c r="G63" s="9"/>
      <c r="H63" s="9">
        <v>42.5</v>
      </c>
      <c r="I63" s="9">
        <f>F63+H63</f>
        <v>95.6</v>
      </c>
      <c r="J63" s="9">
        <f>F63*0.3+H63*0.7</f>
        <v>45.67999999999999</v>
      </c>
      <c r="K63" s="9"/>
      <c r="L63" s="9">
        <v>45.68</v>
      </c>
      <c r="M63" s="9">
        <v>3</v>
      </c>
      <c r="N63" s="9"/>
      <c r="O63" s="9"/>
      <c r="P63" s="9"/>
      <c r="Q63" s="9"/>
      <c r="R63" s="9"/>
      <c r="S63" s="9"/>
      <c r="T63" s="9"/>
      <c r="U63" s="9" t="s">
        <v>27</v>
      </c>
    </row>
    <row r="64" spans="1:21" ht="12.75" customHeight="1">
      <c r="A64" s="9" t="s">
        <v>151</v>
      </c>
      <c r="B64" s="9" t="s">
        <v>152</v>
      </c>
      <c r="C64" s="9" t="s">
        <v>145</v>
      </c>
      <c r="D64" s="10" t="s">
        <v>146</v>
      </c>
      <c r="E64" s="9" t="s">
        <v>118</v>
      </c>
      <c r="F64" s="9">
        <v>36.4</v>
      </c>
      <c r="G64" s="9"/>
      <c r="H64" s="9">
        <v>41.4</v>
      </c>
      <c r="I64" s="9">
        <f>F64+H64</f>
        <v>77.8</v>
      </c>
      <c r="J64" s="9">
        <f>F64*0.3+H64*0.7</f>
        <v>39.9</v>
      </c>
      <c r="K64" s="9"/>
      <c r="L64" s="9">
        <v>39.9</v>
      </c>
      <c r="M64" s="9">
        <v>4</v>
      </c>
      <c r="N64" s="9"/>
      <c r="O64" s="9"/>
      <c r="P64" s="9"/>
      <c r="Q64" s="9"/>
      <c r="R64" s="9"/>
      <c r="S64" s="9"/>
      <c r="T64" s="9"/>
      <c r="U64" s="9"/>
    </row>
    <row r="65" spans="1:21" ht="12.75" customHeight="1">
      <c r="A65" s="9" t="s">
        <v>153</v>
      </c>
      <c r="B65" s="9" t="s">
        <v>154</v>
      </c>
      <c r="C65" s="9" t="s">
        <v>145</v>
      </c>
      <c r="D65" s="10" t="s">
        <v>146</v>
      </c>
      <c r="E65" s="9" t="s">
        <v>118</v>
      </c>
      <c r="F65" s="9">
        <v>-1</v>
      </c>
      <c r="G65" s="9"/>
      <c r="H65" s="9">
        <v>-1</v>
      </c>
      <c r="I65" s="9">
        <v>-1</v>
      </c>
      <c r="J65" s="9">
        <v>-1</v>
      </c>
      <c r="K65" s="9"/>
      <c r="L65" s="9">
        <v>-1</v>
      </c>
      <c r="M65" s="9" t="s">
        <v>1</v>
      </c>
      <c r="N65" s="9"/>
      <c r="O65" s="9"/>
      <c r="P65" s="9"/>
      <c r="Q65" s="9"/>
      <c r="R65" s="9"/>
      <c r="S65" s="9"/>
      <c r="T65" s="9"/>
      <c r="U65" s="9"/>
    </row>
    <row r="66" spans="1:21" ht="12.75" customHeight="1">
      <c r="A66" s="9" t="s">
        <v>155</v>
      </c>
      <c r="B66" s="9" t="s">
        <v>156</v>
      </c>
      <c r="C66" s="9" t="s">
        <v>145</v>
      </c>
      <c r="D66" s="10" t="s">
        <v>146</v>
      </c>
      <c r="E66" s="9" t="s">
        <v>118</v>
      </c>
      <c r="F66" s="9">
        <v>-1</v>
      </c>
      <c r="G66" s="9"/>
      <c r="H66" s="9">
        <v>-1</v>
      </c>
      <c r="I66" s="9">
        <v>-1</v>
      </c>
      <c r="J66" s="9">
        <v>-1</v>
      </c>
      <c r="K66" s="9"/>
      <c r="L66" s="9">
        <v>-1</v>
      </c>
      <c r="M66" s="9" t="s">
        <v>1</v>
      </c>
      <c r="N66" s="9"/>
      <c r="O66" s="9"/>
      <c r="P66" s="9"/>
      <c r="Q66" s="9"/>
      <c r="R66" s="9"/>
      <c r="S66" s="9"/>
      <c r="T66" s="9"/>
      <c r="U66" s="9"/>
    </row>
    <row r="67" spans="1:21" ht="12.75" customHeight="1">
      <c r="A67" s="9" t="s">
        <v>157</v>
      </c>
      <c r="B67" s="9" t="s">
        <v>158</v>
      </c>
      <c r="C67" s="9" t="s">
        <v>145</v>
      </c>
      <c r="D67" s="10" t="s">
        <v>146</v>
      </c>
      <c r="E67" s="9" t="s">
        <v>118</v>
      </c>
      <c r="F67" s="9">
        <v>-1</v>
      </c>
      <c r="G67" s="9"/>
      <c r="H67" s="9">
        <v>-1</v>
      </c>
      <c r="I67" s="9">
        <v>-1</v>
      </c>
      <c r="J67" s="9">
        <v>-1</v>
      </c>
      <c r="K67" s="9"/>
      <c r="L67" s="9">
        <v>-1</v>
      </c>
      <c r="M67" s="9" t="s">
        <v>1</v>
      </c>
      <c r="N67" s="9"/>
      <c r="O67" s="9"/>
      <c r="P67" s="9"/>
      <c r="Q67" s="9"/>
      <c r="R67" s="9"/>
      <c r="S67" s="9"/>
      <c r="T67" s="9"/>
      <c r="U67" s="9"/>
    </row>
    <row r="68" ht="12.75" customHeight="1">
      <c r="A68" s="11"/>
    </row>
    <row r="69" spans="1:21" ht="12.75" customHeight="1">
      <c r="A69" s="9" t="s">
        <v>159</v>
      </c>
      <c r="B69" s="9" t="s">
        <v>160</v>
      </c>
      <c r="C69" s="9" t="s">
        <v>161</v>
      </c>
      <c r="D69" s="10" t="s">
        <v>162</v>
      </c>
      <c r="E69" s="9" t="s">
        <v>48</v>
      </c>
      <c r="F69" s="9">
        <v>52.7</v>
      </c>
      <c r="G69" s="9"/>
      <c r="H69" s="9">
        <v>56.7</v>
      </c>
      <c r="I69" s="9">
        <f>F69+H69</f>
        <v>109.4</v>
      </c>
      <c r="J69" s="9">
        <f>F69*0.3+H69*0.7</f>
        <v>55.5</v>
      </c>
      <c r="K69" s="9"/>
      <c r="L69" s="9">
        <v>55.5</v>
      </c>
      <c r="M69" s="9">
        <v>1</v>
      </c>
      <c r="N69" s="9"/>
      <c r="O69" s="9"/>
      <c r="P69" s="13"/>
      <c r="Q69" s="13"/>
      <c r="R69" s="13"/>
      <c r="S69" s="13"/>
      <c r="T69" s="13"/>
      <c r="U69" s="9" t="s">
        <v>27</v>
      </c>
    </row>
    <row r="70" spans="1:21" ht="12.75" customHeight="1">
      <c r="A70" s="9" t="s">
        <v>163</v>
      </c>
      <c r="B70" s="9" t="s">
        <v>164</v>
      </c>
      <c r="C70" s="9" t="s">
        <v>161</v>
      </c>
      <c r="D70" s="10" t="s">
        <v>162</v>
      </c>
      <c r="E70" s="9" t="s">
        <v>48</v>
      </c>
      <c r="F70" s="9">
        <v>37.6</v>
      </c>
      <c r="G70" s="9"/>
      <c r="H70" s="9">
        <v>61.5</v>
      </c>
      <c r="I70" s="9">
        <f>F70+H70</f>
        <v>99.1</v>
      </c>
      <c r="J70" s="9">
        <f>F70*0.3+H70*0.7</f>
        <v>54.33</v>
      </c>
      <c r="K70" s="9"/>
      <c r="L70" s="9">
        <v>54.33</v>
      </c>
      <c r="M70" s="9">
        <v>2</v>
      </c>
      <c r="N70" s="9"/>
      <c r="O70" s="9"/>
      <c r="P70" s="13"/>
      <c r="Q70" s="13"/>
      <c r="R70" s="13"/>
      <c r="S70" s="13"/>
      <c r="T70" s="13"/>
      <c r="U70" s="9" t="s">
        <v>27</v>
      </c>
    </row>
    <row r="71" spans="1:21" ht="12.75" customHeight="1">
      <c r="A71" s="9" t="s">
        <v>165</v>
      </c>
      <c r="B71" s="9" t="s">
        <v>166</v>
      </c>
      <c r="C71" s="9" t="s">
        <v>161</v>
      </c>
      <c r="D71" s="10" t="s">
        <v>162</v>
      </c>
      <c r="E71" s="9" t="s">
        <v>48</v>
      </c>
      <c r="F71" s="9">
        <v>48</v>
      </c>
      <c r="G71" s="9"/>
      <c r="H71" s="9">
        <v>48.5</v>
      </c>
      <c r="I71" s="9">
        <f>F71+H71</f>
        <v>96.5</v>
      </c>
      <c r="J71" s="9">
        <f>F71*0.3+H71*0.7</f>
        <v>48.349999999999994</v>
      </c>
      <c r="K71" s="9"/>
      <c r="L71" s="9">
        <v>48.35</v>
      </c>
      <c r="M71" s="9">
        <v>3</v>
      </c>
      <c r="N71" s="9"/>
      <c r="O71" s="9"/>
      <c r="P71" s="13"/>
      <c r="Q71" s="13"/>
      <c r="R71" s="13"/>
      <c r="S71" s="13"/>
      <c r="T71" s="13"/>
      <c r="U71" s="9" t="s">
        <v>27</v>
      </c>
    </row>
    <row r="72" spans="1:21" ht="12.75" customHeight="1">
      <c r="A72" s="9" t="s">
        <v>167</v>
      </c>
      <c r="B72" s="9" t="s">
        <v>168</v>
      </c>
      <c r="C72" s="9" t="s">
        <v>161</v>
      </c>
      <c r="D72" s="10" t="s">
        <v>162</v>
      </c>
      <c r="E72" s="9" t="s">
        <v>48</v>
      </c>
      <c r="F72" s="9">
        <v>36.5</v>
      </c>
      <c r="G72" s="9"/>
      <c r="H72" s="9">
        <v>49.2</v>
      </c>
      <c r="I72" s="9">
        <f>F72+H72</f>
        <v>85.7</v>
      </c>
      <c r="J72" s="9">
        <f>F72*0.3+H72*0.7</f>
        <v>45.39</v>
      </c>
      <c r="K72" s="9"/>
      <c r="L72" s="9">
        <v>45.39</v>
      </c>
      <c r="M72" s="9">
        <v>4</v>
      </c>
      <c r="N72" s="9"/>
      <c r="O72" s="9"/>
      <c r="P72" s="13"/>
      <c r="Q72" s="13"/>
      <c r="R72" s="13"/>
      <c r="S72" s="13"/>
      <c r="T72" s="13"/>
      <c r="U72" s="9"/>
    </row>
    <row r="73" spans="1:21" ht="12.75" customHeight="1">
      <c r="A73" s="9" t="s">
        <v>169</v>
      </c>
      <c r="B73" s="9" t="s">
        <v>170</v>
      </c>
      <c r="C73" s="9" t="s">
        <v>161</v>
      </c>
      <c r="D73" s="10" t="s">
        <v>162</v>
      </c>
      <c r="E73" s="9" t="s">
        <v>48</v>
      </c>
      <c r="F73" s="9">
        <v>-1</v>
      </c>
      <c r="G73" s="9"/>
      <c r="H73" s="9">
        <v>-1</v>
      </c>
      <c r="I73" s="9">
        <v>-1</v>
      </c>
      <c r="J73" s="9">
        <v>-1</v>
      </c>
      <c r="K73" s="9"/>
      <c r="L73" s="9">
        <v>-1</v>
      </c>
      <c r="M73" s="9" t="s">
        <v>1</v>
      </c>
      <c r="N73" s="9"/>
      <c r="O73" s="9"/>
      <c r="P73" s="13"/>
      <c r="Q73" s="13"/>
      <c r="R73" s="13"/>
      <c r="S73" s="13"/>
      <c r="T73" s="13"/>
      <c r="U73" s="9"/>
    </row>
    <row r="74" spans="1:21" ht="12.75" customHeight="1">
      <c r="A74" s="9" t="s">
        <v>171</v>
      </c>
      <c r="B74" s="9" t="s">
        <v>172</v>
      </c>
      <c r="C74" s="9" t="s">
        <v>161</v>
      </c>
      <c r="D74" s="10" t="s">
        <v>162</v>
      </c>
      <c r="E74" s="9" t="s">
        <v>48</v>
      </c>
      <c r="F74" s="9">
        <v>-1</v>
      </c>
      <c r="G74" s="9"/>
      <c r="H74" s="9">
        <v>-1</v>
      </c>
      <c r="I74" s="9">
        <v>-1</v>
      </c>
      <c r="J74" s="9">
        <v>-1</v>
      </c>
      <c r="K74" s="9"/>
      <c r="L74" s="9">
        <v>-1</v>
      </c>
      <c r="M74" s="9" t="s">
        <v>1</v>
      </c>
      <c r="N74" s="9"/>
      <c r="O74" s="9"/>
      <c r="P74" s="13"/>
      <c r="Q74" s="13"/>
      <c r="R74" s="13"/>
      <c r="S74" s="13"/>
      <c r="T74" s="13"/>
      <c r="U74" s="9"/>
    </row>
    <row r="75" ht="12.75" customHeight="1">
      <c r="A75" s="11"/>
    </row>
    <row r="76" spans="1:21" ht="12.75" customHeight="1">
      <c r="A76" s="9" t="s">
        <v>173</v>
      </c>
      <c r="B76" s="9" t="s">
        <v>174</v>
      </c>
      <c r="C76" s="9" t="s">
        <v>175</v>
      </c>
      <c r="D76" s="10" t="s">
        <v>176</v>
      </c>
      <c r="E76" s="9" t="s">
        <v>48</v>
      </c>
      <c r="F76" s="9">
        <v>44.4</v>
      </c>
      <c r="G76" s="9"/>
      <c r="H76" s="9">
        <v>45.7</v>
      </c>
      <c r="I76" s="9">
        <f>F76+H76</f>
        <v>90.1</v>
      </c>
      <c r="J76" s="9">
        <f>F76*0.3+H76*0.7</f>
        <v>45.309999999999995</v>
      </c>
      <c r="K76" s="9"/>
      <c r="L76" s="9">
        <v>45.31</v>
      </c>
      <c r="M76" s="9">
        <v>1</v>
      </c>
      <c r="N76" s="9"/>
      <c r="O76" s="9"/>
      <c r="P76" s="13"/>
      <c r="Q76" s="13"/>
      <c r="R76" s="13"/>
      <c r="S76" s="13"/>
      <c r="T76" s="13"/>
      <c r="U76" s="9" t="s">
        <v>27</v>
      </c>
    </row>
    <row r="77" spans="1:21" ht="12.75" customHeight="1">
      <c r="A77" s="9" t="s">
        <v>177</v>
      </c>
      <c r="B77" s="9" t="s">
        <v>178</v>
      </c>
      <c r="C77" s="9" t="s">
        <v>175</v>
      </c>
      <c r="D77" s="10" t="s">
        <v>176</v>
      </c>
      <c r="E77" s="9" t="s">
        <v>48</v>
      </c>
      <c r="F77" s="9">
        <v>59.3</v>
      </c>
      <c r="G77" s="9"/>
      <c r="H77" s="9">
        <v>33.7</v>
      </c>
      <c r="I77" s="9">
        <f>F77+H77</f>
        <v>93</v>
      </c>
      <c r="J77" s="9">
        <f>F77*0.3+H77*0.7</f>
        <v>41.379999999999995</v>
      </c>
      <c r="K77" s="9"/>
      <c r="L77" s="9">
        <v>41.38</v>
      </c>
      <c r="M77" s="9">
        <v>2</v>
      </c>
      <c r="N77" s="9"/>
      <c r="O77" s="9"/>
      <c r="P77" s="13"/>
      <c r="Q77" s="13"/>
      <c r="R77" s="13"/>
      <c r="S77" s="13"/>
      <c r="T77" s="13"/>
      <c r="U77" s="9" t="s">
        <v>27</v>
      </c>
    </row>
    <row r="78" spans="1:21" ht="12.75" customHeight="1">
      <c r="A78" s="9" t="s">
        <v>179</v>
      </c>
      <c r="B78" s="9" t="s">
        <v>180</v>
      </c>
      <c r="C78" s="9" t="s">
        <v>175</v>
      </c>
      <c r="D78" s="10" t="s">
        <v>176</v>
      </c>
      <c r="E78" s="9" t="s">
        <v>48</v>
      </c>
      <c r="F78" s="9">
        <v>39.5</v>
      </c>
      <c r="G78" s="9"/>
      <c r="H78" s="9">
        <v>30.3</v>
      </c>
      <c r="I78" s="9">
        <f>F78+H78</f>
        <v>69.8</v>
      </c>
      <c r="J78" s="9">
        <f>F78*0.3+H78*0.7</f>
        <v>33.06</v>
      </c>
      <c r="K78" s="9"/>
      <c r="L78" s="9">
        <v>33.06</v>
      </c>
      <c r="M78" s="9">
        <v>3</v>
      </c>
      <c r="N78" s="9"/>
      <c r="O78" s="9"/>
      <c r="P78" s="13"/>
      <c r="Q78" s="13"/>
      <c r="R78" s="13"/>
      <c r="S78" s="13"/>
      <c r="T78" s="13"/>
      <c r="U78" s="9" t="s">
        <v>27</v>
      </c>
    </row>
    <row r="79" spans="1:21" ht="12.75" customHeight="1">
      <c r="A79" s="9" t="s">
        <v>181</v>
      </c>
      <c r="B79" s="9" t="s">
        <v>182</v>
      </c>
      <c r="C79" s="9" t="s">
        <v>175</v>
      </c>
      <c r="D79" s="10" t="s">
        <v>176</v>
      </c>
      <c r="E79" s="9" t="s">
        <v>48</v>
      </c>
      <c r="F79" s="9">
        <v>37.7</v>
      </c>
      <c r="G79" s="9"/>
      <c r="H79" s="9">
        <v>30.6</v>
      </c>
      <c r="I79" s="9">
        <f>F79+H79</f>
        <v>68.30000000000001</v>
      </c>
      <c r="J79" s="9">
        <f>F79*0.3+H79*0.7</f>
        <v>32.73</v>
      </c>
      <c r="K79" s="9"/>
      <c r="L79" s="9">
        <v>32.73</v>
      </c>
      <c r="M79" s="9">
        <v>4</v>
      </c>
      <c r="N79" s="9"/>
      <c r="O79" s="9"/>
      <c r="P79" s="13"/>
      <c r="Q79" s="13"/>
      <c r="R79" s="13"/>
      <c r="S79" s="13"/>
      <c r="T79" s="13"/>
      <c r="U79" s="9"/>
    </row>
    <row r="80" spans="1:21" ht="12.75" customHeight="1">
      <c r="A80" s="9" t="s">
        <v>183</v>
      </c>
      <c r="B80" s="9" t="s">
        <v>184</v>
      </c>
      <c r="C80" s="9" t="s">
        <v>175</v>
      </c>
      <c r="D80" s="10" t="s">
        <v>176</v>
      </c>
      <c r="E80" s="9" t="s">
        <v>48</v>
      </c>
      <c r="F80" s="9">
        <v>-1</v>
      </c>
      <c r="G80" s="9"/>
      <c r="H80" s="9">
        <v>-1</v>
      </c>
      <c r="I80" s="9">
        <v>-1</v>
      </c>
      <c r="J80" s="9">
        <v>-1</v>
      </c>
      <c r="K80" s="9"/>
      <c r="L80" s="9">
        <v>-1</v>
      </c>
      <c r="M80" s="9" t="s">
        <v>1</v>
      </c>
      <c r="N80" s="9"/>
      <c r="O80" s="9"/>
      <c r="P80" s="13"/>
      <c r="Q80" s="13"/>
      <c r="R80" s="13"/>
      <c r="S80" s="13"/>
      <c r="T80" s="13"/>
      <c r="U80" s="9"/>
    </row>
    <row r="81" ht="12.75" customHeight="1">
      <c r="A81" s="11"/>
    </row>
    <row r="82" spans="1:21" ht="12.75" customHeight="1">
      <c r="A82" s="9" t="s">
        <v>185</v>
      </c>
      <c r="B82" s="9" t="s">
        <v>186</v>
      </c>
      <c r="C82" s="9" t="s">
        <v>187</v>
      </c>
      <c r="D82" s="10" t="s">
        <v>188</v>
      </c>
      <c r="E82" s="9" t="s">
        <v>48</v>
      </c>
      <c r="F82" s="9">
        <v>44.1</v>
      </c>
      <c r="G82" s="9"/>
      <c r="H82" s="9">
        <v>51.9</v>
      </c>
      <c r="I82" s="9">
        <f>F82+H82</f>
        <v>96</v>
      </c>
      <c r="J82" s="9">
        <f>F82*0.3+H82*0.7</f>
        <v>49.56</v>
      </c>
      <c r="K82" s="9"/>
      <c r="L82" s="9">
        <v>49.56</v>
      </c>
      <c r="M82" s="9">
        <v>1</v>
      </c>
      <c r="N82" s="9"/>
      <c r="O82" s="9"/>
      <c r="P82" s="13"/>
      <c r="Q82" s="13"/>
      <c r="R82" s="13"/>
      <c r="S82" s="13"/>
      <c r="T82" s="13"/>
      <c r="U82" s="9" t="s">
        <v>27</v>
      </c>
    </row>
    <row r="83" spans="1:21" ht="12.75" customHeight="1">
      <c r="A83" s="9" t="s">
        <v>189</v>
      </c>
      <c r="B83" s="9" t="s">
        <v>190</v>
      </c>
      <c r="C83" s="9" t="s">
        <v>187</v>
      </c>
      <c r="D83" s="10" t="s">
        <v>188</v>
      </c>
      <c r="E83" s="9" t="s">
        <v>48</v>
      </c>
      <c r="F83" s="9">
        <v>31.7</v>
      </c>
      <c r="G83" s="9"/>
      <c r="H83" s="9">
        <v>30.5</v>
      </c>
      <c r="I83" s="9">
        <f>F83+H83</f>
        <v>62.2</v>
      </c>
      <c r="J83" s="9">
        <f>F83*0.3+H83*0.7</f>
        <v>30.86</v>
      </c>
      <c r="K83" s="9"/>
      <c r="L83" s="9">
        <v>30.86</v>
      </c>
      <c r="M83" s="9">
        <v>2</v>
      </c>
      <c r="N83" s="9"/>
      <c r="O83" s="9"/>
      <c r="P83" s="13"/>
      <c r="Q83" s="13"/>
      <c r="R83" s="13"/>
      <c r="S83" s="13"/>
      <c r="T83" s="13"/>
      <c r="U83" s="9" t="s">
        <v>27</v>
      </c>
    </row>
    <row r="84" spans="1:21" ht="12.75" customHeight="1">
      <c r="A84" s="9" t="s">
        <v>191</v>
      </c>
      <c r="B84" s="9" t="s">
        <v>192</v>
      </c>
      <c r="C84" s="9" t="s">
        <v>187</v>
      </c>
      <c r="D84" s="10" t="s">
        <v>188</v>
      </c>
      <c r="E84" s="9" t="s">
        <v>48</v>
      </c>
      <c r="F84" s="9">
        <v>37.8</v>
      </c>
      <c r="G84" s="9"/>
      <c r="H84" s="9">
        <v>22.9</v>
      </c>
      <c r="I84" s="9">
        <f>F84+H84</f>
        <v>60.699999999999996</v>
      </c>
      <c r="J84" s="9">
        <f>F84*0.3+H84*0.7</f>
        <v>27.369999999999997</v>
      </c>
      <c r="K84" s="9"/>
      <c r="L84" s="9">
        <v>27.37</v>
      </c>
      <c r="M84" s="9">
        <v>3</v>
      </c>
      <c r="N84" s="9"/>
      <c r="O84" s="9"/>
      <c r="P84" s="13"/>
      <c r="Q84" s="13"/>
      <c r="R84" s="13"/>
      <c r="S84" s="13"/>
      <c r="T84" s="13"/>
      <c r="U84" s="9" t="s">
        <v>27</v>
      </c>
    </row>
    <row r="85" spans="1:21" ht="12.75" customHeight="1">
      <c r="A85" s="9" t="s">
        <v>193</v>
      </c>
      <c r="B85" s="9" t="s">
        <v>194</v>
      </c>
      <c r="C85" s="9" t="s">
        <v>187</v>
      </c>
      <c r="D85" s="10" t="s">
        <v>188</v>
      </c>
      <c r="E85" s="9" t="s">
        <v>48</v>
      </c>
      <c r="F85" s="9">
        <v>29.3</v>
      </c>
      <c r="G85" s="9"/>
      <c r="H85" s="9">
        <v>15</v>
      </c>
      <c r="I85" s="9">
        <f>F85+H85</f>
        <v>44.3</v>
      </c>
      <c r="J85" s="9">
        <f>F85*0.3+H85*0.7</f>
        <v>19.29</v>
      </c>
      <c r="K85" s="9"/>
      <c r="L85" s="9">
        <v>19.29</v>
      </c>
      <c r="M85" s="9">
        <v>4</v>
      </c>
      <c r="N85" s="9"/>
      <c r="O85" s="9"/>
      <c r="P85" s="13"/>
      <c r="Q85" s="13"/>
      <c r="R85" s="13"/>
      <c r="S85" s="13"/>
      <c r="T85" s="13"/>
      <c r="U85" s="9"/>
    </row>
    <row r="86" spans="1:21" ht="12.75" customHeight="1">
      <c r="A86" s="9" t="s">
        <v>195</v>
      </c>
      <c r="B86" s="9" t="s">
        <v>196</v>
      </c>
      <c r="C86" s="9" t="s">
        <v>187</v>
      </c>
      <c r="D86" s="10" t="s">
        <v>188</v>
      </c>
      <c r="E86" s="9" t="s">
        <v>48</v>
      </c>
      <c r="F86" s="9">
        <v>26.1</v>
      </c>
      <c r="G86" s="9"/>
      <c r="H86" s="9">
        <v>13.3</v>
      </c>
      <c r="I86" s="9">
        <f>F86+H86</f>
        <v>39.400000000000006</v>
      </c>
      <c r="J86" s="9">
        <f>F86*0.3+H86*0.7</f>
        <v>17.14</v>
      </c>
      <c r="K86" s="9"/>
      <c r="L86" s="9">
        <v>17.14</v>
      </c>
      <c r="M86" s="9">
        <v>5</v>
      </c>
      <c r="N86" s="9"/>
      <c r="O86" s="9"/>
      <c r="P86" s="13"/>
      <c r="Q86" s="13"/>
      <c r="R86" s="13"/>
      <c r="S86" s="13"/>
      <c r="T86" s="13"/>
      <c r="U86" s="9"/>
    </row>
    <row r="87" ht="12.75" customHeight="1">
      <c r="A87" s="11"/>
    </row>
    <row r="88" spans="1:21" ht="12.75" customHeight="1">
      <c r="A88" s="9" t="s">
        <v>197</v>
      </c>
      <c r="B88" s="9" t="s">
        <v>198</v>
      </c>
      <c r="C88" s="9" t="s">
        <v>199</v>
      </c>
      <c r="D88" s="10" t="s">
        <v>200</v>
      </c>
      <c r="E88" s="9" t="s">
        <v>61</v>
      </c>
      <c r="F88" s="9">
        <v>55.7</v>
      </c>
      <c r="G88" s="9"/>
      <c r="H88" s="9">
        <v>51.3</v>
      </c>
      <c r="I88" s="9">
        <f>F88+H88</f>
        <v>107</v>
      </c>
      <c r="J88" s="9">
        <f>F88*0.3+H88*0.7</f>
        <v>52.62</v>
      </c>
      <c r="K88" s="9"/>
      <c r="L88" s="9">
        <v>52.62</v>
      </c>
      <c r="M88" s="9">
        <v>1</v>
      </c>
      <c r="N88" s="9"/>
      <c r="O88" s="9"/>
      <c r="P88" s="13"/>
      <c r="Q88" s="13"/>
      <c r="R88" s="13"/>
      <c r="S88" s="13"/>
      <c r="T88" s="13"/>
      <c r="U88" s="9" t="s">
        <v>27</v>
      </c>
    </row>
    <row r="89" spans="1:21" ht="12.75" customHeight="1">
      <c r="A89" s="9" t="s">
        <v>201</v>
      </c>
      <c r="B89" s="9" t="s">
        <v>202</v>
      </c>
      <c r="C89" s="9" t="s">
        <v>199</v>
      </c>
      <c r="D89" s="10" t="s">
        <v>200</v>
      </c>
      <c r="E89" s="9" t="s">
        <v>61</v>
      </c>
      <c r="F89" s="9">
        <v>47.2</v>
      </c>
      <c r="G89" s="9"/>
      <c r="H89" s="9">
        <v>38.5</v>
      </c>
      <c r="I89" s="9">
        <f>F89+H89</f>
        <v>85.7</v>
      </c>
      <c r="J89" s="9">
        <f>F89*0.3+H89*0.7</f>
        <v>41.11</v>
      </c>
      <c r="K89" s="9"/>
      <c r="L89" s="9">
        <v>41.11</v>
      </c>
      <c r="M89" s="9">
        <v>2</v>
      </c>
      <c r="N89" s="9"/>
      <c r="O89" s="9"/>
      <c r="P89" s="13"/>
      <c r="Q89" s="13"/>
      <c r="R89" s="13"/>
      <c r="S89" s="13"/>
      <c r="T89" s="13"/>
      <c r="U89" s="9" t="s">
        <v>27</v>
      </c>
    </row>
    <row r="90" spans="1:21" ht="12.75" customHeight="1">
      <c r="A90" s="9" t="s">
        <v>203</v>
      </c>
      <c r="B90" s="9" t="s">
        <v>204</v>
      </c>
      <c r="C90" s="9" t="s">
        <v>199</v>
      </c>
      <c r="D90" s="10" t="s">
        <v>200</v>
      </c>
      <c r="E90" s="9" t="s">
        <v>61</v>
      </c>
      <c r="F90" s="9">
        <v>-1</v>
      </c>
      <c r="G90" s="9"/>
      <c r="H90" s="9">
        <v>-1</v>
      </c>
      <c r="I90" s="9">
        <v>-1</v>
      </c>
      <c r="J90" s="9">
        <v>-1</v>
      </c>
      <c r="K90" s="9"/>
      <c r="L90" s="9">
        <v>-1</v>
      </c>
      <c r="M90" s="9" t="s">
        <v>1</v>
      </c>
      <c r="N90" s="9"/>
      <c r="O90" s="9"/>
      <c r="P90" s="13"/>
      <c r="Q90" s="13"/>
      <c r="R90" s="13"/>
      <c r="S90" s="13"/>
      <c r="T90" s="13"/>
      <c r="U90" s="9"/>
    </row>
  </sheetData>
  <sheetProtection objects="1" formatCells="0" formatColumns="0" formatRows="0"/>
  <mergeCells count="3">
    <mergeCell ref="A1:M1"/>
    <mergeCell ref="A2:H2"/>
    <mergeCell ref="I2:M2"/>
  </mergeCells>
  <printOptions horizontalCentered="1"/>
  <pageMargins left="0.355" right="0.355" top="0.344" bottom="0.511" header="0.355" footer="0.311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Denny</cp:lastModifiedBy>
  <dcterms:created xsi:type="dcterms:W3CDTF">2019-07-20T04:58:17Z</dcterms:created>
  <dcterms:modified xsi:type="dcterms:W3CDTF">2020-08-03T07:37:18Z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