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订单定向" sheetId="1" r:id="rId1"/>
  </sheets>
  <externalReferences>
    <externalReference r:id="rId4"/>
  </externalReferences>
  <definedNames>
    <definedName name="_xlnm.Print_Titles" localSheetId="0">'订单定向'!$8:$8</definedName>
    <definedName name="_xlnm._FilterDatabase" localSheetId="0" hidden="1">'订单定向'!$A$8:$P$67</definedName>
  </definedNames>
  <calcPr fullCalcOnLoad="1"/>
</workbook>
</file>

<file path=xl/sharedStrings.xml><?xml version="1.0" encoding="utf-8"?>
<sst xmlns="http://schemas.openxmlformats.org/spreadsheetml/2006/main" count="605" uniqueCount="230">
  <si>
    <t>潼南区2020年订单定向招聘总成绩及进入体检人员名单</t>
  </si>
  <si>
    <t>面试签号</t>
  </si>
  <si>
    <t>姓名</t>
  </si>
  <si>
    <t>性别</t>
  </si>
  <si>
    <t>身份证号</t>
  </si>
  <si>
    <t>所学专业</t>
  </si>
  <si>
    <t>毕业学校</t>
  </si>
  <si>
    <t>毕业时间</t>
  </si>
  <si>
    <t>报考单位</t>
  </si>
  <si>
    <t>报考职位</t>
  </si>
  <si>
    <t>面试成绩</t>
  </si>
  <si>
    <t>总成绩</t>
  </si>
  <si>
    <t>是否进入体检</t>
  </si>
  <si>
    <t>1-18</t>
  </si>
  <si>
    <t>潘晓勤</t>
  </si>
  <si>
    <t>女</t>
  </si>
  <si>
    <t>500383199610214943</t>
  </si>
  <si>
    <t>临床医学</t>
  </si>
  <si>
    <t>重庆医科大学</t>
  </si>
  <si>
    <t>卫生系统事业单位</t>
  </si>
  <si>
    <t>临床医师岗</t>
  </si>
  <si>
    <t>是</t>
  </si>
  <si>
    <t>1-19</t>
  </si>
  <si>
    <t>刘雲华</t>
  </si>
  <si>
    <t>男</t>
  </si>
  <si>
    <t>500223199607178038</t>
  </si>
  <si>
    <t>1-20</t>
  </si>
  <si>
    <t>张念</t>
  </si>
  <si>
    <t>500242199502235381</t>
  </si>
  <si>
    <t>1-21</t>
  </si>
  <si>
    <t>彭现其</t>
  </si>
  <si>
    <t>500222199501107411</t>
  </si>
  <si>
    <t>1-22</t>
  </si>
  <si>
    <t>康贵川</t>
  </si>
  <si>
    <t>500383199703145975</t>
  </si>
  <si>
    <t>大学期间学业成绩</t>
  </si>
  <si>
    <t>大学期间学业成绩折算</t>
  </si>
  <si>
    <t>大学期间表彰奖励得分</t>
  </si>
  <si>
    <t>面试成绩折算</t>
  </si>
  <si>
    <t>5-01</t>
  </si>
  <si>
    <r>
      <rPr>
        <sz val="11"/>
        <rFont val="方正仿宋_GBK"/>
        <family val="4"/>
      </rPr>
      <t>莫雅婷</t>
    </r>
  </si>
  <si>
    <r>
      <rPr>
        <sz val="11"/>
        <rFont val="方正仿宋_GBK"/>
        <family val="4"/>
      </rPr>
      <t>女</t>
    </r>
  </si>
  <si>
    <t>500223199705083040</t>
  </si>
  <si>
    <r>
      <rPr>
        <sz val="11"/>
        <rFont val="方正仿宋_GBK"/>
        <family val="4"/>
      </rPr>
      <t>小学教育（全科）</t>
    </r>
  </si>
  <si>
    <r>
      <rPr>
        <sz val="11"/>
        <rFont val="方正仿宋_GBK"/>
        <family val="4"/>
      </rPr>
      <t>重庆师范大学</t>
    </r>
  </si>
  <si>
    <r>
      <rPr>
        <sz val="11"/>
        <color indexed="8"/>
        <rFont val="方正仿宋_GBK"/>
        <family val="4"/>
      </rPr>
      <t>农村小学</t>
    </r>
  </si>
  <si>
    <r>
      <rPr>
        <sz val="11"/>
        <rFont val="方正仿宋_GBK"/>
        <family val="4"/>
      </rPr>
      <t>全科岗位</t>
    </r>
    <r>
      <rPr>
        <sz val="11"/>
        <rFont val="Times New Roman"/>
        <family val="1"/>
      </rPr>
      <t>2</t>
    </r>
  </si>
  <si>
    <t>5-02</t>
  </si>
  <si>
    <r>
      <rPr>
        <sz val="11"/>
        <rFont val="方正仿宋_GBK"/>
        <family val="4"/>
      </rPr>
      <t>陈萍</t>
    </r>
  </si>
  <si>
    <t>500223199809253729</t>
  </si>
  <si>
    <t>5-03</t>
  </si>
  <si>
    <r>
      <rPr>
        <sz val="11"/>
        <rFont val="方正仿宋_GBK"/>
        <family val="4"/>
      </rPr>
      <t>陈捷</t>
    </r>
  </si>
  <si>
    <t>500223199708280648</t>
  </si>
  <si>
    <t>5-04</t>
  </si>
  <si>
    <r>
      <rPr>
        <sz val="11"/>
        <rFont val="方正仿宋_GBK"/>
        <family val="4"/>
      </rPr>
      <t>李晓凤</t>
    </r>
  </si>
  <si>
    <t>500235199602201265</t>
  </si>
  <si>
    <t>5-05</t>
  </si>
  <si>
    <r>
      <rPr>
        <sz val="11"/>
        <rFont val="方正仿宋_GBK"/>
        <family val="4"/>
      </rPr>
      <t>张林枝</t>
    </r>
  </si>
  <si>
    <t>500102199806081389</t>
  </si>
  <si>
    <t>5-06</t>
  </si>
  <si>
    <r>
      <rPr>
        <sz val="11"/>
        <rFont val="方正仿宋_GBK"/>
        <family val="4"/>
      </rPr>
      <t>杨榆</t>
    </r>
  </si>
  <si>
    <t>500230199812282989</t>
  </si>
  <si>
    <t>5-07</t>
  </si>
  <si>
    <r>
      <rPr>
        <sz val="11"/>
        <rFont val="方正仿宋_GBK"/>
        <family val="4"/>
      </rPr>
      <t>赵盈</t>
    </r>
  </si>
  <si>
    <t>500102199711133123</t>
  </si>
  <si>
    <t>5-08</t>
  </si>
  <si>
    <r>
      <rPr>
        <sz val="11"/>
        <rFont val="方正仿宋_GBK"/>
        <family val="4"/>
      </rPr>
      <t>陈昱如</t>
    </r>
  </si>
  <si>
    <t>500223199712128868</t>
  </si>
  <si>
    <t>5-09</t>
  </si>
  <si>
    <r>
      <rPr>
        <sz val="11"/>
        <rFont val="方正仿宋_GBK"/>
        <family val="4"/>
      </rPr>
      <t>晏锦</t>
    </r>
  </si>
  <si>
    <t>500231199709158521</t>
  </si>
  <si>
    <t>5-10</t>
  </si>
  <si>
    <r>
      <rPr>
        <sz val="11"/>
        <rFont val="方正仿宋_GBK"/>
        <family val="4"/>
      </rPr>
      <t>程燕</t>
    </r>
  </si>
  <si>
    <t>500242199801098065</t>
  </si>
  <si>
    <t>5-11</t>
  </si>
  <si>
    <r>
      <rPr>
        <sz val="11"/>
        <rFont val="方正仿宋_GBK"/>
        <family val="4"/>
      </rPr>
      <t>吴梅</t>
    </r>
  </si>
  <si>
    <t>500223199711202368</t>
  </si>
  <si>
    <t>5-12</t>
  </si>
  <si>
    <r>
      <rPr>
        <sz val="11"/>
        <rFont val="方正仿宋_GBK"/>
        <family val="4"/>
      </rPr>
      <t>刘丽芳</t>
    </r>
  </si>
  <si>
    <t>500242199711198388</t>
  </si>
  <si>
    <t>5-13</t>
  </si>
  <si>
    <r>
      <rPr>
        <sz val="11"/>
        <rFont val="方正仿宋_GBK"/>
        <family val="4"/>
      </rPr>
      <t>袁忍</t>
    </r>
  </si>
  <si>
    <r>
      <rPr>
        <sz val="11"/>
        <rFont val="方正仿宋_GBK"/>
        <family val="4"/>
      </rPr>
      <t>男</t>
    </r>
  </si>
  <si>
    <t>500242199312173810</t>
  </si>
  <si>
    <t>5-14</t>
  </si>
  <si>
    <r>
      <rPr>
        <sz val="11"/>
        <rFont val="方正仿宋_GBK"/>
        <family val="4"/>
      </rPr>
      <t>杨阳</t>
    </r>
  </si>
  <si>
    <t>500236199801020762</t>
  </si>
  <si>
    <t>5-15</t>
  </si>
  <si>
    <r>
      <rPr>
        <sz val="11"/>
        <rFont val="方正仿宋_GBK"/>
        <family val="4"/>
      </rPr>
      <t>卿雪燕</t>
    </r>
  </si>
  <si>
    <t>500243199508241180</t>
  </si>
  <si>
    <t>5-16</t>
  </si>
  <si>
    <r>
      <rPr>
        <sz val="11"/>
        <rFont val="方正仿宋_GBK"/>
        <family val="4"/>
      </rPr>
      <t>刘倩彤</t>
    </r>
  </si>
  <si>
    <t>500223199807300640</t>
  </si>
  <si>
    <t>5-17</t>
  </si>
  <si>
    <r>
      <rPr>
        <sz val="11"/>
        <rFont val="方正仿宋_GBK"/>
        <family val="4"/>
      </rPr>
      <t>陈秋秀</t>
    </r>
  </si>
  <si>
    <t>500230199608252643</t>
  </si>
  <si>
    <t>5-18</t>
  </si>
  <si>
    <r>
      <rPr>
        <sz val="11"/>
        <rFont val="方正仿宋_GBK"/>
        <family val="4"/>
      </rPr>
      <t>白雪</t>
    </r>
  </si>
  <si>
    <t>500383199802278765</t>
  </si>
  <si>
    <t>5-19</t>
  </si>
  <si>
    <r>
      <rPr>
        <sz val="11"/>
        <rFont val="方正仿宋_GBK"/>
        <family val="4"/>
      </rPr>
      <t>李中林</t>
    </r>
  </si>
  <si>
    <t>50023419970801666X</t>
  </si>
  <si>
    <t>5-20</t>
  </si>
  <si>
    <r>
      <rPr>
        <sz val="11"/>
        <rFont val="方正仿宋_GBK"/>
        <family val="4"/>
      </rPr>
      <t>余冰</t>
    </r>
  </si>
  <si>
    <t>500225199707181413</t>
  </si>
  <si>
    <t>5-21</t>
  </si>
  <si>
    <r>
      <rPr>
        <sz val="11"/>
        <rFont val="方正仿宋_GBK"/>
        <family val="4"/>
      </rPr>
      <t>龚浩</t>
    </r>
  </si>
  <si>
    <t>500223199802080618</t>
  </si>
  <si>
    <t>5-22</t>
  </si>
  <si>
    <r>
      <rPr>
        <sz val="11"/>
        <rFont val="方正仿宋_GBK"/>
        <family val="4"/>
      </rPr>
      <t>姜巍</t>
    </r>
  </si>
  <si>
    <t>500238199801226237</t>
  </si>
  <si>
    <t>5-23</t>
  </si>
  <si>
    <r>
      <rPr>
        <sz val="11"/>
        <rFont val="方正仿宋_GBK"/>
        <family val="4"/>
      </rPr>
      <t>朱明芳</t>
    </r>
  </si>
  <si>
    <t>500222200011225429</t>
  </si>
  <si>
    <t>5-24</t>
  </si>
  <si>
    <r>
      <rPr>
        <sz val="11"/>
        <rFont val="方正仿宋_GBK"/>
        <family val="4"/>
      </rPr>
      <t>彭敏</t>
    </r>
  </si>
  <si>
    <t>500223199703058060</t>
  </si>
  <si>
    <t>5-25</t>
  </si>
  <si>
    <r>
      <rPr>
        <sz val="11"/>
        <rFont val="方正仿宋_GBK"/>
        <family val="4"/>
      </rPr>
      <t>彭彬柔</t>
    </r>
  </si>
  <si>
    <t>500235199806153509</t>
  </si>
  <si>
    <t>5-26</t>
  </si>
  <si>
    <r>
      <rPr>
        <sz val="11"/>
        <rFont val="方正仿宋_GBK"/>
        <family val="4"/>
      </rPr>
      <t>何金芳</t>
    </r>
  </si>
  <si>
    <t>500223199901102544</t>
  </si>
  <si>
    <t>5-27</t>
  </si>
  <si>
    <r>
      <rPr>
        <sz val="11"/>
        <rFont val="方正仿宋_GBK"/>
        <family val="4"/>
      </rPr>
      <t>秦晴</t>
    </r>
  </si>
  <si>
    <t>510623199804125529</t>
  </si>
  <si>
    <t>5-28</t>
  </si>
  <si>
    <r>
      <rPr>
        <sz val="11"/>
        <rFont val="方正仿宋_GBK"/>
        <family val="4"/>
      </rPr>
      <t>成鹏</t>
    </r>
  </si>
  <si>
    <t>500381199811254375</t>
  </si>
  <si>
    <t>5-29</t>
  </si>
  <si>
    <r>
      <rPr>
        <sz val="11"/>
        <rFont val="方正仿宋_GBK"/>
        <family val="4"/>
      </rPr>
      <t>李昕</t>
    </r>
  </si>
  <si>
    <t>500235199809247666</t>
  </si>
  <si>
    <t>5-30</t>
  </si>
  <si>
    <r>
      <rPr>
        <sz val="11"/>
        <rFont val="方正仿宋_GBK"/>
        <family val="4"/>
      </rPr>
      <t>任林义</t>
    </r>
  </si>
  <si>
    <t>500243199608243968</t>
  </si>
  <si>
    <t>5-31</t>
  </si>
  <si>
    <r>
      <rPr>
        <sz val="11"/>
        <rFont val="方正仿宋_GBK"/>
        <family val="4"/>
      </rPr>
      <t>石小红</t>
    </r>
  </si>
  <si>
    <t>500101199610231043</t>
  </si>
  <si>
    <t>7-03</t>
  </si>
  <si>
    <t>匡雨欣</t>
  </si>
  <si>
    <t>500234199806205501</t>
  </si>
  <si>
    <t>小学教育（全科）</t>
  </si>
  <si>
    <t>重庆师范大学</t>
  </si>
  <si>
    <t>农村小学</t>
  </si>
  <si>
    <r>
      <t>全科岗位</t>
    </r>
    <r>
      <rPr>
        <sz val="11"/>
        <rFont val="Times New Roman"/>
        <family val="1"/>
      </rPr>
      <t>1</t>
    </r>
  </si>
  <si>
    <t>7-04</t>
  </si>
  <si>
    <t>唐隆影</t>
  </si>
  <si>
    <t>500383199702267348</t>
  </si>
  <si>
    <t>7-05</t>
  </si>
  <si>
    <t>叶雨昕</t>
  </si>
  <si>
    <t>500381199808036828</t>
  </si>
  <si>
    <t>7-06</t>
  </si>
  <si>
    <t>唐凤玲</t>
  </si>
  <si>
    <t>500223199808170024</t>
  </si>
  <si>
    <t>7-07</t>
  </si>
  <si>
    <t>冉袆玮</t>
  </si>
  <si>
    <t>500242199803226040</t>
  </si>
  <si>
    <t>7-08</t>
  </si>
  <si>
    <t>刘芳君</t>
  </si>
  <si>
    <t>500236199708027441</t>
  </si>
  <si>
    <t>7-09</t>
  </si>
  <si>
    <t>胡英</t>
  </si>
  <si>
    <t>500242199709154386</t>
  </si>
  <si>
    <t>7-10</t>
  </si>
  <si>
    <t>王欢</t>
  </si>
  <si>
    <t>500236199510203083</t>
  </si>
  <si>
    <t>7-11</t>
  </si>
  <si>
    <t>罗杰</t>
  </si>
  <si>
    <t>500112199704022911</t>
  </si>
  <si>
    <t>7-12</t>
  </si>
  <si>
    <t>何佰生</t>
  </si>
  <si>
    <t>500234199710182616</t>
  </si>
  <si>
    <t>7-13</t>
  </si>
  <si>
    <t>甘桓毓</t>
  </si>
  <si>
    <t>500233199712300026</t>
  </si>
  <si>
    <t>7-14</t>
  </si>
  <si>
    <t>喻艳平</t>
  </si>
  <si>
    <t>500242199705212067</t>
  </si>
  <si>
    <t>7-15</t>
  </si>
  <si>
    <t>夏粤</t>
  </si>
  <si>
    <t>500223199612018864</t>
  </si>
  <si>
    <t>7-16</t>
  </si>
  <si>
    <t>赵鑫鑫</t>
  </si>
  <si>
    <t>500223199510278884</t>
  </si>
  <si>
    <t>7-17</t>
  </si>
  <si>
    <t>安泽译</t>
  </si>
  <si>
    <t>500243199809210222</t>
  </si>
  <si>
    <t>7-18</t>
  </si>
  <si>
    <t>郭怡岐</t>
  </si>
  <si>
    <t>500223199808164505</t>
  </si>
  <si>
    <t>7-19</t>
  </si>
  <si>
    <t>蒋彦辰</t>
  </si>
  <si>
    <t>500230199804063786</t>
  </si>
  <si>
    <t>7-20</t>
  </si>
  <si>
    <t>盛钰廷</t>
  </si>
  <si>
    <t>50022719980707284X</t>
  </si>
  <si>
    <t>7-21</t>
  </si>
  <si>
    <t>江智欣</t>
  </si>
  <si>
    <t>500109199810198349</t>
  </si>
  <si>
    <t>8-09</t>
  </si>
  <si>
    <r>
      <rPr>
        <sz val="11"/>
        <rFont val="方正仿宋_GBK"/>
        <family val="4"/>
      </rPr>
      <t>欧阳胡瑜</t>
    </r>
  </si>
  <si>
    <t>500381199911088626</t>
  </si>
  <si>
    <r>
      <rPr>
        <sz val="11"/>
        <rFont val="方正仿宋_GBK"/>
        <family val="4"/>
      </rPr>
      <t>学前教育</t>
    </r>
  </si>
  <si>
    <r>
      <rPr>
        <sz val="11"/>
        <rFont val="方正仿宋_GBK"/>
        <family val="4"/>
      </rPr>
      <t>重庆幼儿师范高等专科学校</t>
    </r>
  </si>
  <si>
    <r>
      <rPr>
        <sz val="11"/>
        <rFont val="方正仿宋_GBK"/>
        <family val="4"/>
      </rPr>
      <t>农村学校</t>
    </r>
  </si>
  <si>
    <r>
      <rPr>
        <sz val="11"/>
        <rFont val="方正仿宋_GBK"/>
        <family val="4"/>
      </rPr>
      <t>学前教育岗（定向）</t>
    </r>
  </si>
  <si>
    <t>8-10</t>
  </si>
  <si>
    <r>
      <rPr>
        <sz val="11"/>
        <rFont val="方正仿宋_GBK"/>
        <family val="4"/>
      </rPr>
      <t>谭璇</t>
    </r>
  </si>
  <si>
    <t>500237200001028928</t>
  </si>
  <si>
    <t>8-11</t>
  </si>
  <si>
    <r>
      <rPr>
        <sz val="11"/>
        <rFont val="方正仿宋_GBK"/>
        <family val="4"/>
      </rPr>
      <t>吴绍琪</t>
    </r>
  </si>
  <si>
    <t>500235200009166302</t>
  </si>
  <si>
    <t>8-12</t>
  </si>
  <si>
    <r>
      <rPr>
        <sz val="11"/>
        <rFont val="方正仿宋_GBK"/>
        <family val="4"/>
      </rPr>
      <t>杨奇</t>
    </r>
  </si>
  <si>
    <t>500223199801175631</t>
  </si>
  <si>
    <t>8-13</t>
  </si>
  <si>
    <r>
      <rPr>
        <sz val="11"/>
        <rFont val="方正仿宋_GBK"/>
        <family val="4"/>
      </rPr>
      <t>李卓逸</t>
    </r>
  </si>
  <si>
    <t>500223199803280611</t>
  </si>
  <si>
    <t>8-14</t>
  </si>
  <si>
    <r>
      <rPr>
        <sz val="11"/>
        <rFont val="方正仿宋_GBK"/>
        <family val="4"/>
      </rPr>
      <t>赵宇</t>
    </r>
  </si>
  <si>
    <t>500229200010253342</t>
  </si>
  <si>
    <t>8-15</t>
  </si>
  <si>
    <r>
      <rPr>
        <sz val="11"/>
        <rFont val="方正仿宋_GBK"/>
        <family val="4"/>
      </rPr>
      <t>谭悦</t>
    </r>
  </si>
  <si>
    <t>500235200005091163</t>
  </si>
  <si>
    <t>8-16</t>
  </si>
  <si>
    <r>
      <rPr>
        <sz val="11"/>
        <rFont val="方正仿宋_GBK"/>
        <family val="4"/>
      </rPr>
      <t>罗豪艺</t>
    </r>
  </si>
  <si>
    <t>500227199906147720</t>
  </si>
  <si>
    <t>8-17</t>
  </si>
  <si>
    <r>
      <rPr>
        <sz val="11"/>
        <rFont val="方正仿宋_GBK"/>
        <family val="4"/>
      </rPr>
      <t>吕艾莲</t>
    </r>
  </si>
  <si>
    <t>500221199905045628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</si>
</sst>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28"/>
      <name val="方正小标宋_GBK"/>
      <family val="4"/>
    </font>
    <font>
      <sz val="11"/>
      <name val="方正仿宋_GBK"/>
      <family val="4"/>
    </font>
    <font>
      <sz val="11"/>
      <name val="Times New Roman"/>
      <family val="1"/>
    </font>
    <font>
      <sz val="11"/>
      <color indexed="8"/>
      <name val="方正仿宋_GBK"/>
      <family val="4"/>
    </font>
    <font>
      <sz val="11"/>
      <color indexed="8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1"/>
      <name val="方正仿宋_GBK"/>
      <family val="4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方正仿宋_GBK"/>
      <family val="4"/>
    </font>
  </fonts>
  <fills count="2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2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0">
      <alignment/>
      <protection/>
    </xf>
    <xf numFmtId="0" fontId="20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5" fillId="7" borderId="5" applyNumberFormat="0" applyAlignment="0" applyProtection="0"/>
    <xf numFmtId="0" fontId="25" fillId="7" borderId="1" applyNumberFormat="0" applyAlignment="0" applyProtection="0"/>
    <xf numFmtId="0" fontId="11" fillId="8" borderId="6" applyNumberFormat="0" applyAlignment="0" applyProtection="0"/>
    <xf numFmtId="0" fontId="9" fillId="2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7" applyNumberFormat="0" applyFill="0" applyAlignment="0" applyProtection="0"/>
    <xf numFmtId="0" fontId="15" fillId="0" borderId="8" applyNumberFormat="0" applyFill="0" applyAlignment="0" applyProtection="0"/>
    <xf numFmtId="0" fontId="28" fillId="10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9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4" borderId="0" applyNumberFormat="0" applyBorder="0" applyAlignment="0" applyProtection="0"/>
    <xf numFmtId="0" fontId="10" fillId="8" borderId="0" applyNumberFormat="0" applyBorder="0" applyAlignment="0" applyProtection="0"/>
    <xf numFmtId="0" fontId="24" fillId="0" borderId="0" applyFill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18" borderId="9" xfId="0" applyNumberFormat="1" applyFont="1" applyFill="1" applyBorder="1" applyAlignment="1" applyProtection="1">
      <alignment horizontal="center" vertical="center" wrapText="1"/>
      <protection/>
    </xf>
    <xf numFmtId="176" fontId="4" fillId="18" borderId="9" xfId="0" applyNumberFormat="1" applyFont="1" applyFill="1" applyBorder="1" applyAlignment="1" applyProtection="1">
      <alignment horizontal="center" vertical="center" wrapText="1"/>
      <protection/>
    </xf>
    <xf numFmtId="49" fontId="5" fillId="18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18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33" fillId="19" borderId="9" xfId="0" applyFont="1" applyFill="1" applyBorder="1" applyAlignment="1">
      <alignment horizontal="center" vertical="center" wrapText="1"/>
    </xf>
    <xf numFmtId="0" fontId="5" fillId="18" borderId="9" xfId="0" applyNumberFormat="1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4" fillId="18" borderId="9" xfId="0" applyNumberFormat="1" applyFont="1" applyFill="1" applyBorder="1" applyAlignment="1" applyProtection="1">
      <alignment horizontal="center" vertical="center" wrapText="1"/>
      <protection/>
    </xf>
    <xf numFmtId="0" fontId="4" fillId="18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49" fontId="30" fillId="0" borderId="9" xfId="0" applyNumberFormat="1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7F3FF"/>
      <rgbColor rgb="00FFF2F2"/>
      <rgbColor rgb="00EEE6E9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ocuments\tencent%20files\523418908\FileRecv\mobilefile\2020&#24180;&#28540;&#21335;&#21306;&#23450;&#21521;&#22521;&#20859;&#27605;&#19994;&#29983;&#32771;&#26680;&#25307;&#32856;&#21152;&#20998;&#30331;&#3576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年全科及公费幼师名单"/>
    </sheetNames>
    <sheetDataSet>
      <sheetData sheetId="0">
        <row r="3">
          <cell r="D3" t="str">
            <v>500242199312173810</v>
          </cell>
          <cell r="E3" t="str">
            <v>小学教育</v>
          </cell>
          <cell r="F3" t="str">
            <v>重庆师范大学</v>
          </cell>
          <cell r="G3">
            <v>2019.06</v>
          </cell>
          <cell r="H3">
            <v>2.62</v>
          </cell>
          <cell r="I3">
            <v>76.2</v>
          </cell>
          <cell r="J3">
            <v>2</v>
          </cell>
        </row>
        <row r="4">
          <cell r="D4" t="str">
            <v>500223199511037716</v>
          </cell>
          <cell r="E4" t="str">
            <v>小学教育</v>
          </cell>
          <cell r="F4" t="str">
            <v>重庆师范大学</v>
          </cell>
          <cell r="G4">
            <v>2018.06</v>
          </cell>
          <cell r="H4">
            <v>2.69</v>
          </cell>
          <cell r="I4">
            <v>76.9</v>
          </cell>
        </row>
        <row r="5">
          <cell r="D5" t="str">
            <v>500221199512274729</v>
          </cell>
          <cell r="E5" t="str">
            <v>小学教育</v>
          </cell>
          <cell r="F5" t="str">
            <v>重庆师范大学</v>
          </cell>
          <cell r="G5">
            <v>2018.06</v>
          </cell>
          <cell r="H5">
            <v>2.64</v>
          </cell>
          <cell r="I5">
            <v>76.4</v>
          </cell>
        </row>
        <row r="6">
          <cell r="E6" t="str">
            <v>小学教育</v>
          </cell>
          <cell r="F6" t="str">
            <v>重庆师范大学</v>
          </cell>
          <cell r="G6">
            <v>2018.06</v>
          </cell>
          <cell r="H6">
            <v>3.28</v>
          </cell>
          <cell r="I6">
            <v>82.8</v>
          </cell>
        </row>
        <row r="7">
          <cell r="D7" t="str">
            <v>500243199608243968</v>
          </cell>
          <cell r="E7" t="str">
            <v>小学教育</v>
          </cell>
          <cell r="F7" t="str">
            <v>重庆师范大学</v>
          </cell>
          <cell r="G7">
            <v>2019.06</v>
          </cell>
          <cell r="H7">
            <v>2.84</v>
          </cell>
          <cell r="I7">
            <v>78.4</v>
          </cell>
          <cell r="J7">
            <v>1</v>
          </cell>
        </row>
        <row r="8">
          <cell r="D8" t="str">
            <v>500112199704022911</v>
          </cell>
          <cell r="E8" t="str">
            <v>小学教育</v>
          </cell>
          <cell r="F8" t="str">
            <v>重庆师范大学</v>
          </cell>
          <cell r="G8">
            <v>2020.06</v>
          </cell>
          <cell r="H8" t="str">
            <v>2.90</v>
          </cell>
          <cell r="I8">
            <v>79</v>
          </cell>
          <cell r="J8">
            <v>2</v>
          </cell>
        </row>
        <row r="9">
          <cell r="D9" t="str">
            <v>500238199801226237</v>
          </cell>
          <cell r="E9" t="str">
            <v>小学教育</v>
          </cell>
          <cell r="F9" t="str">
            <v>重庆师范大学</v>
          </cell>
          <cell r="G9">
            <v>2020.06</v>
          </cell>
          <cell r="H9" t="str">
            <v>3.62</v>
          </cell>
          <cell r="I9">
            <v>86.2</v>
          </cell>
          <cell r="J9">
            <v>15</v>
          </cell>
        </row>
        <row r="10">
          <cell r="D10" t="str">
            <v>500242199705212067</v>
          </cell>
          <cell r="E10" t="str">
            <v>小学教育</v>
          </cell>
          <cell r="F10" t="str">
            <v>重庆师范大学</v>
          </cell>
          <cell r="G10">
            <v>2020.06</v>
          </cell>
          <cell r="H10" t="str">
            <v>3.28</v>
          </cell>
          <cell r="I10">
            <v>82.8</v>
          </cell>
          <cell r="J10">
            <v>15</v>
          </cell>
        </row>
        <row r="11">
          <cell r="D11" t="str">
            <v>500223199808170024</v>
          </cell>
          <cell r="E11" t="str">
            <v>小学教育</v>
          </cell>
          <cell r="F11" t="str">
            <v>重庆师范大学</v>
          </cell>
          <cell r="G11">
            <v>2020.06</v>
          </cell>
          <cell r="H11" t="str">
            <v>3.91</v>
          </cell>
          <cell r="I11">
            <v>89.1</v>
          </cell>
          <cell r="J11">
            <v>15</v>
          </cell>
        </row>
        <row r="12">
          <cell r="D12" t="str">
            <v>500383199702267348</v>
          </cell>
          <cell r="E12" t="str">
            <v>小学教育</v>
          </cell>
          <cell r="F12" t="str">
            <v>重庆师范大学</v>
          </cell>
          <cell r="G12">
            <v>2020.06</v>
          </cell>
          <cell r="H12" t="str">
            <v>3.48</v>
          </cell>
          <cell r="I12">
            <v>84.8</v>
          </cell>
          <cell r="J12">
            <v>15</v>
          </cell>
        </row>
        <row r="13">
          <cell r="D13" t="str">
            <v>500234199710182616</v>
          </cell>
          <cell r="E13" t="str">
            <v>小学教育</v>
          </cell>
          <cell r="F13" t="str">
            <v>重庆师范大学</v>
          </cell>
          <cell r="G13">
            <v>2020.06</v>
          </cell>
          <cell r="H13" t="str">
            <v>3.29</v>
          </cell>
          <cell r="I13">
            <v>82.9</v>
          </cell>
          <cell r="J13">
            <v>1.5</v>
          </cell>
        </row>
        <row r="14">
          <cell r="D14" t="str">
            <v>500223199705083040</v>
          </cell>
          <cell r="E14" t="str">
            <v>小学教育</v>
          </cell>
          <cell r="F14" t="str">
            <v>重庆师范大学</v>
          </cell>
          <cell r="G14">
            <v>2020.06</v>
          </cell>
          <cell r="H14" t="str">
            <v>3.08</v>
          </cell>
          <cell r="I14">
            <v>80.8</v>
          </cell>
          <cell r="J14">
            <v>1</v>
          </cell>
        </row>
        <row r="15">
          <cell r="D15" t="str">
            <v>500223199807300640</v>
          </cell>
          <cell r="E15" t="str">
            <v>小学教育</v>
          </cell>
          <cell r="F15" t="str">
            <v>重庆师范大学</v>
          </cell>
          <cell r="G15">
            <v>2020.06</v>
          </cell>
          <cell r="H15" t="str">
            <v>3.62</v>
          </cell>
          <cell r="I15">
            <v>86.2</v>
          </cell>
          <cell r="J15">
            <v>15</v>
          </cell>
        </row>
        <row r="16">
          <cell r="D16" t="str">
            <v>500230199804063786</v>
          </cell>
          <cell r="E16" t="str">
            <v>小学教育</v>
          </cell>
          <cell r="F16" t="str">
            <v>重庆师范大学</v>
          </cell>
          <cell r="G16">
            <v>2020.06</v>
          </cell>
          <cell r="H16" t="str">
            <v>3.62</v>
          </cell>
          <cell r="I16">
            <v>86.2</v>
          </cell>
          <cell r="J16">
            <v>15</v>
          </cell>
        </row>
        <row r="17">
          <cell r="D17" t="str">
            <v>500222200011225429</v>
          </cell>
          <cell r="E17" t="str">
            <v>小学教育</v>
          </cell>
          <cell r="F17" t="str">
            <v>重庆师范大学</v>
          </cell>
          <cell r="G17">
            <v>2020.06</v>
          </cell>
          <cell r="H17" t="str">
            <v>2.92</v>
          </cell>
          <cell r="I17">
            <v>79.2</v>
          </cell>
          <cell r="J17">
            <v>2</v>
          </cell>
        </row>
        <row r="18">
          <cell r="D18" t="str">
            <v>500223199809253729</v>
          </cell>
          <cell r="E18" t="str">
            <v>小学教育</v>
          </cell>
          <cell r="F18" t="str">
            <v>重庆师范大学</v>
          </cell>
          <cell r="G18">
            <v>2020.06</v>
          </cell>
          <cell r="H18" t="str">
            <v>3.66</v>
          </cell>
          <cell r="I18">
            <v>86.6</v>
          </cell>
          <cell r="J18">
            <v>15</v>
          </cell>
        </row>
        <row r="19">
          <cell r="D19" t="str">
            <v>500225199707181413</v>
          </cell>
          <cell r="E19" t="str">
            <v>小学教育</v>
          </cell>
          <cell r="F19" t="str">
            <v>重庆师范大学</v>
          </cell>
          <cell r="G19">
            <v>2020.06</v>
          </cell>
          <cell r="H19" t="str">
            <v>3.74</v>
          </cell>
          <cell r="I19">
            <v>87.4</v>
          </cell>
          <cell r="J19">
            <v>15</v>
          </cell>
        </row>
        <row r="20">
          <cell r="D20" t="str">
            <v>500223199802080618</v>
          </cell>
          <cell r="E20" t="str">
            <v>小学教育</v>
          </cell>
          <cell r="F20" t="str">
            <v>重庆师范大学</v>
          </cell>
          <cell r="G20">
            <v>2020.06</v>
          </cell>
          <cell r="H20" t="str">
            <v>3.02</v>
          </cell>
          <cell r="I20">
            <v>80.2</v>
          </cell>
          <cell r="J20">
            <v>10.5</v>
          </cell>
        </row>
        <row r="21">
          <cell r="D21" t="str">
            <v>500381199808036828</v>
          </cell>
          <cell r="E21" t="str">
            <v>小学教育</v>
          </cell>
          <cell r="F21" t="str">
            <v>重庆师范大学</v>
          </cell>
          <cell r="G21">
            <v>2020.06</v>
          </cell>
          <cell r="H21" t="str">
            <v>3.57</v>
          </cell>
          <cell r="I21">
            <v>85.7</v>
          </cell>
          <cell r="J21">
            <v>15</v>
          </cell>
        </row>
        <row r="22">
          <cell r="D22" t="str">
            <v>500109199810198349</v>
          </cell>
          <cell r="E22" t="str">
            <v>小学教育</v>
          </cell>
          <cell r="F22" t="str">
            <v>重庆师范大学</v>
          </cell>
          <cell r="G22">
            <v>2020.06</v>
          </cell>
          <cell r="H22" t="str">
            <v>3.61</v>
          </cell>
          <cell r="I22">
            <v>86.1</v>
          </cell>
          <cell r="J22">
            <v>15</v>
          </cell>
        </row>
        <row r="23">
          <cell r="D23" t="str">
            <v>500383199802278765</v>
          </cell>
          <cell r="E23" t="str">
            <v>小学教育</v>
          </cell>
          <cell r="F23" t="str">
            <v>重庆师范大学</v>
          </cell>
          <cell r="G23">
            <v>2020.06</v>
          </cell>
          <cell r="H23" t="str">
            <v>3.57</v>
          </cell>
          <cell r="I23">
            <v>85.7</v>
          </cell>
          <cell r="J23">
            <v>9</v>
          </cell>
        </row>
        <row r="24">
          <cell r="D24" t="str">
            <v>500102199711133123</v>
          </cell>
          <cell r="E24" t="str">
            <v>小学教育</v>
          </cell>
          <cell r="F24" t="str">
            <v>重庆师范大学</v>
          </cell>
          <cell r="G24">
            <v>2020.06</v>
          </cell>
          <cell r="H24" t="str">
            <v>3.41</v>
          </cell>
          <cell r="I24">
            <v>84.1</v>
          </cell>
          <cell r="J24">
            <v>0.5</v>
          </cell>
        </row>
        <row r="25">
          <cell r="D25" t="str">
            <v>500231199709158521</v>
          </cell>
          <cell r="E25" t="str">
            <v>小学教育</v>
          </cell>
          <cell r="F25" t="str">
            <v>重庆师范大学</v>
          </cell>
          <cell r="G25">
            <v>2020.06</v>
          </cell>
          <cell r="H25" t="str">
            <v>3.47</v>
          </cell>
          <cell r="I25">
            <v>84.7</v>
          </cell>
          <cell r="J25">
            <v>6.5</v>
          </cell>
        </row>
        <row r="26">
          <cell r="D26" t="str">
            <v>500223199808164505</v>
          </cell>
          <cell r="E26" t="str">
            <v>小学教育</v>
          </cell>
          <cell r="F26" t="str">
            <v>重庆师范大学</v>
          </cell>
          <cell r="G26">
            <v>2020.06</v>
          </cell>
          <cell r="H26" t="str">
            <v>3.70</v>
          </cell>
          <cell r="I26">
            <v>87</v>
          </cell>
          <cell r="J26">
            <v>15</v>
          </cell>
        </row>
        <row r="27">
          <cell r="D27" t="str">
            <v>500223199510278884</v>
          </cell>
          <cell r="E27" t="str">
            <v>小学教育</v>
          </cell>
          <cell r="F27" t="str">
            <v>重庆师范大学</v>
          </cell>
          <cell r="G27">
            <v>2020.06</v>
          </cell>
          <cell r="H27" t="str">
            <v>3.37</v>
          </cell>
          <cell r="I27">
            <v>83.7</v>
          </cell>
          <cell r="J27">
            <v>0</v>
          </cell>
        </row>
        <row r="28">
          <cell r="D28" t="str">
            <v>500381199811254375</v>
          </cell>
          <cell r="E28" t="str">
            <v>小学教育</v>
          </cell>
          <cell r="F28" t="str">
            <v>重庆师范大学</v>
          </cell>
          <cell r="G28">
            <v>2020.06</v>
          </cell>
          <cell r="H28" t="str">
            <v>3.47</v>
          </cell>
          <cell r="I28">
            <v>84.7</v>
          </cell>
          <cell r="J28">
            <v>15</v>
          </cell>
        </row>
        <row r="29">
          <cell r="D29" t="str">
            <v>500242199801098065</v>
          </cell>
          <cell r="E29" t="str">
            <v>小学教育</v>
          </cell>
          <cell r="F29" t="str">
            <v>重庆师范大学</v>
          </cell>
          <cell r="G29">
            <v>2020.06</v>
          </cell>
          <cell r="H29" t="str">
            <v>3.07</v>
          </cell>
          <cell r="I29">
            <v>80.7</v>
          </cell>
          <cell r="J29">
            <v>15</v>
          </cell>
        </row>
        <row r="30">
          <cell r="D30" t="str">
            <v>500235199806153509</v>
          </cell>
          <cell r="E30" t="str">
            <v>小学教育</v>
          </cell>
          <cell r="F30" t="str">
            <v>重庆师范大学</v>
          </cell>
          <cell r="G30">
            <v>2020.06</v>
          </cell>
          <cell r="H30" t="str">
            <v>3.64</v>
          </cell>
          <cell r="I30">
            <v>86.4</v>
          </cell>
          <cell r="J30">
            <v>13</v>
          </cell>
        </row>
        <row r="31">
          <cell r="D31" t="str">
            <v>500236199708027441</v>
          </cell>
          <cell r="E31" t="str">
            <v>小学教育</v>
          </cell>
          <cell r="F31" t="str">
            <v>重庆师范大学</v>
          </cell>
          <cell r="G31">
            <v>2020.06</v>
          </cell>
          <cell r="H31" t="str">
            <v>3.57</v>
          </cell>
          <cell r="I31">
            <v>85.7</v>
          </cell>
          <cell r="J31">
            <v>15</v>
          </cell>
        </row>
        <row r="32">
          <cell r="D32" t="str">
            <v>500234199806205501</v>
          </cell>
          <cell r="E32" t="str">
            <v>小学教育</v>
          </cell>
          <cell r="F32" t="str">
            <v>重庆师范大学</v>
          </cell>
          <cell r="G32">
            <v>2020.06</v>
          </cell>
          <cell r="H32" t="str">
            <v>3.42</v>
          </cell>
          <cell r="I32">
            <v>84.2</v>
          </cell>
          <cell r="J32">
            <v>2.5</v>
          </cell>
        </row>
        <row r="33">
          <cell r="D33" t="str">
            <v>500223199711202368</v>
          </cell>
          <cell r="E33" t="str">
            <v>小学教育</v>
          </cell>
          <cell r="F33" t="str">
            <v>重庆师范大学</v>
          </cell>
          <cell r="G33">
            <v>2020.06</v>
          </cell>
          <cell r="H33" t="str">
            <v>3.24</v>
          </cell>
          <cell r="I33">
            <v>82.4</v>
          </cell>
          <cell r="J33">
            <v>7</v>
          </cell>
        </row>
        <row r="34">
          <cell r="D34" t="str">
            <v>500236199801020762</v>
          </cell>
          <cell r="E34" t="str">
            <v>小学教育</v>
          </cell>
          <cell r="F34" t="str">
            <v>重庆师范大学</v>
          </cell>
          <cell r="G34">
            <v>2020.06</v>
          </cell>
          <cell r="H34" t="str">
            <v>3.17</v>
          </cell>
          <cell r="I34">
            <v>81.7</v>
          </cell>
          <cell r="J34">
            <v>0.5</v>
          </cell>
        </row>
        <row r="35">
          <cell r="D35" t="str">
            <v>500230199812282989</v>
          </cell>
          <cell r="E35" t="str">
            <v>小学教育</v>
          </cell>
          <cell r="F35" t="str">
            <v>重庆师范大学</v>
          </cell>
          <cell r="G35">
            <v>2020.06</v>
          </cell>
          <cell r="H35" t="str">
            <v>3.72</v>
          </cell>
          <cell r="I35">
            <v>87.2</v>
          </cell>
          <cell r="J35">
            <v>15</v>
          </cell>
        </row>
        <row r="36">
          <cell r="D36" t="str">
            <v>500233199712300026</v>
          </cell>
          <cell r="E36" t="str">
            <v>小学教育</v>
          </cell>
          <cell r="F36" t="str">
            <v>重庆师范大学</v>
          </cell>
          <cell r="G36">
            <v>2020.06</v>
          </cell>
          <cell r="H36" t="str">
            <v>3.65</v>
          </cell>
          <cell r="I36">
            <v>86.5</v>
          </cell>
          <cell r="J36">
            <v>15</v>
          </cell>
        </row>
        <row r="37">
          <cell r="D37" t="str">
            <v>500242199711198388</v>
          </cell>
          <cell r="E37" t="str">
            <v>小学教育</v>
          </cell>
          <cell r="F37" t="str">
            <v>重庆师范大学</v>
          </cell>
          <cell r="G37">
            <v>2020.06</v>
          </cell>
          <cell r="H37" t="str">
            <v>3.55</v>
          </cell>
          <cell r="I37">
            <v>85.5</v>
          </cell>
          <cell r="J37">
            <v>15</v>
          </cell>
        </row>
        <row r="38">
          <cell r="D38" t="str">
            <v>500223199708280648</v>
          </cell>
          <cell r="E38" t="str">
            <v>小学教育</v>
          </cell>
          <cell r="F38" t="str">
            <v>重庆师范大学</v>
          </cell>
          <cell r="G38">
            <v>2020.06</v>
          </cell>
          <cell r="H38" t="str">
            <v>3.69</v>
          </cell>
          <cell r="I38">
            <v>86.9</v>
          </cell>
          <cell r="J38">
            <v>11</v>
          </cell>
        </row>
        <row r="39">
          <cell r="D39" t="str">
            <v>500223199712128868</v>
          </cell>
          <cell r="E39" t="str">
            <v>小学教育</v>
          </cell>
          <cell r="F39" t="str">
            <v>重庆师范大学</v>
          </cell>
          <cell r="G39">
            <v>2020.06</v>
          </cell>
          <cell r="H39" t="str">
            <v>3.48</v>
          </cell>
          <cell r="I39">
            <v>84.8</v>
          </cell>
          <cell r="J39">
            <v>6</v>
          </cell>
        </row>
        <row r="40">
          <cell r="D40" t="str">
            <v>500223199612018864</v>
          </cell>
          <cell r="E40" t="str">
            <v>小学教育</v>
          </cell>
          <cell r="F40" t="str">
            <v>重庆师范大学</v>
          </cell>
          <cell r="G40">
            <v>2020.06</v>
          </cell>
          <cell r="H40" t="str">
            <v>3.62</v>
          </cell>
          <cell r="I40">
            <v>86.2</v>
          </cell>
          <cell r="J40">
            <v>13</v>
          </cell>
        </row>
        <row r="41">
          <cell r="D41" t="str">
            <v>500230199608252643</v>
          </cell>
          <cell r="E41" t="str">
            <v>小学教育</v>
          </cell>
          <cell r="F41" t="str">
            <v>重庆师范大学</v>
          </cell>
          <cell r="G41">
            <v>2020.06</v>
          </cell>
          <cell r="H41" t="str">
            <v>3.26</v>
          </cell>
          <cell r="I41">
            <v>82.6</v>
          </cell>
          <cell r="J41">
            <v>15</v>
          </cell>
        </row>
        <row r="42">
          <cell r="D42" t="str">
            <v>500242199709154386</v>
          </cell>
          <cell r="E42" t="str">
            <v>小学教育</v>
          </cell>
          <cell r="F42" t="str">
            <v>重庆师范大学</v>
          </cell>
          <cell r="G42">
            <v>2020.06</v>
          </cell>
          <cell r="H42" t="str">
            <v>3.32</v>
          </cell>
          <cell r="I42">
            <v>83.2</v>
          </cell>
          <cell r="J42">
            <v>7</v>
          </cell>
        </row>
        <row r="43">
          <cell r="D43" t="str">
            <v>50023419970801666X</v>
          </cell>
          <cell r="E43" t="str">
            <v>小学教育</v>
          </cell>
          <cell r="F43" t="str">
            <v>重庆师范大学</v>
          </cell>
          <cell r="G43">
            <v>2020.06</v>
          </cell>
          <cell r="H43" t="str">
            <v>3.79</v>
          </cell>
          <cell r="I43">
            <v>87.9</v>
          </cell>
          <cell r="J43">
            <v>15</v>
          </cell>
        </row>
        <row r="44">
          <cell r="D44" t="str">
            <v>500235199809247666</v>
          </cell>
          <cell r="E44" t="str">
            <v>小学教育</v>
          </cell>
          <cell r="F44" t="str">
            <v>重庆师范大学</v>
          </cell>
          <cell r="G44">
            <v>2020.06</v>
          </cell>
          <cell r="H44" t="str">
            <v>3.44</v>
          </cell>
          <cell r="I44">
            <v>84.4</v>
          </cell>
          <cell r="J44">
            <v>13.5</v>
          </cell>
        </row>
        <row r="45">
          <cell r="D45" t="str">
            <v>510623199804125529</v>
          </cell>
          <cell r="E45" t="str">
            <v>小学教育</v>
          </cell>
          <cell r="F45" t="str">
            <v>重庆师范大学</v>
          </cell>
          <cell r="G45">
            <v>2020.06</v>
          </cell>
          <cell r="H45" t="str">
            <v>3.37</v>
          </cell>
          <cell r="I45">
            <v>83.7</v>
          </cell>
          <cell r="J45">
            <v>3.5</v>
          </cell>
        </row>
        <row r="46">
          <cell r="D46" t="str">
            <v>500235199602201265</v>
          </cell>
          <cell r="E46" t="str">
            <v>小学教育</v>
          </cell>
          <cell r="F46" t="str">
            <v>重庆师范大学</v>
          </cell>
          <cell r="G46">
            <v>2020.06</v>
          </cell>
          <cell r="H46" t="str">
            <v>3.21</v>
          </cell>
          <cell r="I46">
            <v>82.1</v>
          </cell>
          <cell r="J46">
            <v>0.5</v>
          </cell>
        </row>
        <row r="47">
          <cell r="D47" t="str">
            <v>500243199508241180</v>
          </cell>
          <cell r="E47" t="str">
            <v>小学教育</v>
          </cell>
          <cell r="F47" t="str">
            <v>重庆师范大学</v>
          </cell>
          <cell r="G47">
            <v>2020.06</v>
          </cell>
          <cell r="H47" t="str">
            <v>2.85</v>
          </cell>
          <cell r="I47">
            <v>78.5</v>
          </cell>
          <cell r="J47">
            <v>0</v>
          </cell>
        </row>
        <row r="48">
          <cell r="D48" t="str">
            <v>500242199803226040</v>
          </cell>
          <cell r="E48" t="str">
            <v>小学教育</v>
          </cell>
          <cell r="F48" t="str">
            <v>重庆师范大学</v>
          </cell>
          <cell r="G48">
            <v>2020.06</v>
          </cell>
          <cell r="H48" t="str">
            <v>2.98</v>
          </cell>
          <cell r="I48">
            <v>79.8</v>
          </cell>
          <cell r="J48">
            <v>15</v>
          </cell>
        </row>
        <row r="49">
          <cell r="D49" t="str">
            <v>500223199901102544</v>
          </cell>
          <cell r="E49" t="str">
            <v>小学教育</v>
          </cell>
          <cell r="F49" t="str">
            <v>重庆师范大学</v>
          </cell>
          <cell r="G49">
            <v>2020.06</v>
          </cell>
          <cell r="H49" t="str">
            <v>3.10</v>
          </cell>
          <cell r="I49">
            <v>81</v>
          </cell>
          <cell r="J49">
            <v>1</v>
          </cell>
        </row>
        <row r="50">
          <cell r="D50" t="str">
            <v>500223199703058060</v>
          </cell>
          <cell r="E50" t="str">
            <v>小学教育</v>
          </cell>
          <cell r="F50" t="str">
            <v>重庆师范大学</v>
          </cell>
          <cell r="G50">
            <v>2020.06</v>
          </cell>
          <cell r="H50" t="str">
            <v>3.03</v>
          </cell>
          <cell r="I50">
            <v>80.3</v>
          </cell>
          <cell r="J50">
            <v>15</v>
          </cell>
        </row>
        <row r="51">
          <cell r="D51" t="str">
            <v>500102199806081389</v>
          </cell>
          <cell r="E51" t="str">
            <v>小学教育</v>
          </cell>
          <cell r="F51" t="str">
            <v>重庆师范大学</v>
          </cell>
          <cell r="G51">
            <v>2020.06</v>
          </cell>
          <cell r="H51" t="str">
            <v>3.33</v>
          </cell>
          <cell r="I51">
            <v>83.3</v>
          </cell>
          <cell r="J51">
            <v>3</v>
          </cell>
        </row>
        <row r="52">
          <cell r="D52" t="str">
            <v>500236199510203083</v>
          </cell>
          <cell r="E52" t="str">
            <v>小学教育</v>
          </cell>
          <cell r="F52" t="str">
            <v>重庆师范大学</v>
          </cell>
          <cell r="G52">
            <v>2020.06</v>
          </cell>
          <cell r="H52" t="str">
            <v>3.33</v>
          </cell>
          <cell r="I52">
            <v>83.3</v>
          </cell>
          <cell r="J52">
            <v>15</v>
          </cell>
        </row>
        <row r="53">
          <cell r="D53" t="str">
            <v>50022719980707284X</v>
          </cell>
          <cell r="E53" t="str">
            <v>小学教育</v>
          </cell>
          <cell r="F53" t="str">
            <v>重庆师范大学</v>
          </cell>
          <cell r="G53">
            <v>2020.06</v>
          </cell>
          <cell r="H53" t="str">
            <v>3.66</v>
          </cell>
          <cell r="I53">
            <v>86.6</v>
          </cell>
          <cell r="J53">
            <v>15</v>
          </cell>
        </row>
        <row r="54">
          <cell r="D54" t="str">
            <v>500243199809210222</v>
          </cell>
          <cell r="E54" t="str">
            <v>小学教育</v>
          </cell>
          <cell r="F54" t="str">
            <v>重庆师范大学</v>
          </cell>
          <cell r="G54">
            <v>2020.06</v>
          </cell>
          <cell r="H54" t="str">
            <v>3.48</v>
          </cell>
          <cell r="I54">
            <v>84.8</v>
          </cell>
          <cell r="J54">
            <v>15</v>
          </cell>
        </row>
        <row r="55">
          <cell r="D55" t="str">
            <v>500101199610231043</v>
          </cell>
          <cell r="E55" t="str">
            <v>小学教育</v>
          </cell>
          <cell r="F55" t="str">
            <v>重庆师范大学</v>
          </cell>
          <cell r="G55">
            <v>2020.06</v>
          </cell>
          <cell r="H55" t="str">
            <v>3.51</v>
          </cell>
          <cell r="I55">
            <v>85.1</v>
          </cell>
          <cell r="J55">
            <v>15</v>
          </cell>
        </row>
        <row r="56">
          <cell r="D56" t="str">
            <v>500227199906147720</v>
          </cell>
          <cell r="E56" t="str">
            <v>学前教育</v>
          </cell>
          <cell r="F56" t="str">
            <v>重庆幼儿师范高等专科学校</v>
          </cell>
          <cell r="G56">
            <v>2020.06</v>
          </cell>
          <cell r="I56">
            <v>84.07</v>
          </cell>
          <cell r="J56">
            <v>15</v>
          </cell>
        </row>
        <row r="57">
          <cell r="D57" t="str">
            <v>500235200005091163</v>
          </cell>
          <cell r="E57" t="str">
            <v>学前教育</v>
          </cell>
          <cell r="F57" t="str">
            <v>重庆幼儿师范高等专科学校</v>
          </cell>
          <cell r="G57">
            <v>2020.06</v>
          </cell>
          <cell r="I57">
            <v>81.24</v>
          </cell>
          <cell r="J57">
            <v>15</v>
          </cell>
        </row>
        <row r="58">
          <cell r="D58" t="str">
            <v>500229200010253342</v>
          </cell>
          <cell r="E58" t="str">
            <v>学前教育</v>
          </cell>
          <cell r="F58" t="str">
            <v>重庆幼儿师范高等专科学校</v>
          </cell>
          <cell r="G58">
            <v>2020.06</v>
          </cell>
          <cell r="I58">
            <v>81.61</v>
          </cell>
          <cell r="J58">
            <v>13.5</v>
          </cell>
        </row>
        <row r="59">
          <cell r="D59" t="str">
            <v>500381199911088626</v>
          </cell>
          <cell r="E59" t="str">
            <v>学前教育</v>
          </cell>
          <cell r="F59" t="str">
            <v>重庆幼儿师范高等专科学校</v>
          </cell>
          <cell r="G59">
            <v>2020.06</v>
          </cell>
          <cell r="I59">
            <v>78.58</v>
          </cell>
          <cell r="J59">
            <v>15</v>
          </cell>
        </row>
        <row r="60">
          <cell r="D60" t="str">
            <v>500223199803280611</v>
          </cell>
          <cell r="E60" t="str">
            <v>学前教育</v>
          </cell>
          <cell r="F60" t="str">
            <v>重庆幼儿师范高等专科学校</v>
          </cell>
          <cell r="G60">
            <v>2020.06</v>
          </cell>
          <cell r="I60">
            <v>75.9</v>
          </cell>
          <cell r="J60">
            <v>2.5</v>
          </cell>
        </row>
        <row r="61">
          <cell r="D61" t="str">
            <v>500223199801175631</v>
          </cell>
          <cell r="E61" t="str">
            <v>学前教育</v>
          </cell>
          <cell r="F61" t="str">
            <v>重庆幼儿师范高等专科学校</v>
          </cell>
          <cell r="G61">
            <v>2020.06</v>
          </cell>
          <cell r="I61">
            <v>73.04</v>
          </cell>
          <cell r="J61">
            <v>0</v>
          </cell>
        </row>
        <row r="62">
          <cell r="D62" t="str">
            <v>500221199905045628</v>
          </cell>
          <cell r="E62" t="str">
            <v>学前教育</v>
          </cell>
          <cell r="F62" t="str">
            <v>重庆幼儿师范高等专科学校</v>
          </cell>
          <cell r="G62">
            <v>2020.06</v>
          </cell>
          <cell r="I62">
            <v>81.61</v>
          </cell>
          <cell r="J62">
            <v>0.5</v>
          </cell>
        </row>
        <row r="63">
          <cell r="D63" t="str">
            <v>500235200009166302</v>
          </cell>
          <cell r="E63" t="str">
            <v>学前教育</v>
          </cell>
          <cell r="F63" t="str">
            <v>重庆幼儿师范高等专科学校</v>
          </cell>
          <cell r="G63">
            <v>2020.06</v>
          </cell>
          <cell r="I63">
            <v>86.7</v>
          </cell>
          <cell r="J63">
            <v>15</v>
          </cell>
        </row>
        <row r="64">
          <cell r="D64" t="str">
            <v>500237200001028928</v>
          </cell>
          <cell r="E64" t="str">
            <v>学前教育</v>
          </cell>
          <cell r="F64" t="str">
            <v>重庆幼儿师范高等专科学校</v>
          </cell>
          <cell r="G64">
            <v>2020.06</v>
          </cell>
          <cell r="I64">
            <v>81.06</v>
          </cell>
          <cell r="J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="85" zoomScaleSheetLayoutView="85" workbookViewId="0" topLeftCell="B1">
      <selection activeCell="N4" sqref="N4"/>
    </sheetView>
  </sheetViews>
  <sheetFormatPr defaultColWidth="9.140625" defaultRowHeight="12.75"/>
  <cols>
    <col min="1" max="1" width="7.421875" style="0" customWidth="1"/>
    <col min="2" max="2" width="9.421875" style="0" customWidth="1"/>
    <col min="3" max="3" width="4.7109375" style="0" customWidth="1"/>
    <col min="4" max="4" width="22.421875" style="0" hidden="1" customWidth="1"/>
    <col min="5" max="5" width="17.7109375" style="0" customWidth="1"/>
    <col min="6" max="6" width="21.57421875" style="0" customWidth="1"/>
    <col min="7" max="7" width="11.421875" style="0" customWidth="1"/>
    <col min="8" max="8" width="23.7109375" style="0" customWidth="1"/>
    <col min="9" max="14" width="17.57421875" style="0" customWidth="1"/>
    <col min="15" max="16" width="13.8515625" style="0" customWidth="1"/>
  </cols>
  <sheetData>
    <row r="1" spans="1:16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19" t="s">
        <v>10</v>
      </c>
      <c r="K2" s="20" t="s">
        <v>11</v>
      </c>
      <c r="L2" s="20" t="s">
        <v>12</v>
      </c>
      <c r="M2" s="21"/>
      <c r="N2" s="22"/>
      <c r="O2" s="22"/>
      <c r="P2" s="22"/>
    </row>
    <row r="3" spans="1:16" s="1" customFormat="1" ht="30" customHeight="1">
      <c r="A3" s="5" t="s">
        <v>13</v>
      </c>
      <c r="B3" s="6" t="s">
        <v>14</v>
      </c>
      <c r="C3" s="6" t="s">
        <v>15</v>
      </c>
      <c r="D3" s="7" t="s">
        <v>16</v>
      </c>
      <c r="E3" s="6" t="s">
        <v>17</v>
      </c>
      <c r="F3" s="6" t="s">
        <v>18</v>
      </c>
      <c r="G3" s="7">
        <v>2020.07</v>
      </c>
      <c r="H3" s="8" t="s">
        <v>19</v>
      </c>
      <c r="I3" s="6" t="s">
        <v>20</v>
      </c>
      <c r="J3" s="23">
        <v>68.4</v>
      </c>
      <c r="K3" s="24">
        <f>J3</f>
        <v>68.4</v>
      </c>
      <c r="L3" s="25" t="s">
        <v>21</v>
      </c>
      <c r="M3" s="26"/>
      <c r="N3" s="26"/>
      <c r="O3" s="27"/>
      <c r="P3" s="27"/>
    </row>
    <row r="4" spans="1:16" s="1" customFormat="1" ht="30" customHeight="1">
      <c r="A4" s="5" t="s">
        <v>22</v>
      </c>
      <c r="B4" s="6" t="s">
        <v>23</v>
      </c>
      <c r="C4" s="6" t="s">
        <v>24</v>
      </c>
      <c r="D4" s="7" t="s">
        <v>25</v>
      </c>
      <c r="E4" s="6" t="s">
        <v>17</v>
      </c>
      <c r="F4" s="6" t="s">
        <v>18</v>
      </c>
      <c r="G4" s="7">
        <v>2020.07</v>
      </c>
      <c r="H4" s="8" t="s">
        <v>19</v>
      </c>
      <c r="I4" s="6" t="s">
        <v>20</v>
      </c>
      <c r="J4" s="23">
        <v>77.8</v>
      </c>
      <c r="K4" s="24">
        <f>J4</f>
        <v>77.8</v>
      </c>
      <c r="L4" s="25" t="s">
        <v>21</v>
      </c>
      <c r="M4" s="26"/>
      <c r="N4" s="26"/>
      <c r="O4" s="27"/>
      <c r="P4" s="27"/>
    </row>
    <row r="5" spans="1:16" s="1" customFormat="1" ht="30" customHeight="1">
      <c r="A5" s="5" t="s">
        <v>26</v>
      </c>
      <c r="B5" s="6" t="s">
        <v>27</v>
      </c>
      <c r="C5" s="6" t="s">
        <v>15</v>
      </c>
      <c r="D5" s="7" t="s">
        <v>28</v>
      </c>
      <c r="E5" s="6" t="s">
        <v>17</v>
      </c>
      <c r="F5" s="6" t="s">
        <v>18</v>
      </c>
      <c r="G5" s="7">
        <v>2020.07</v>
      </c>
      <c r="H5" s="8" t="s">
        <v>19</v>
      </c>
      <c r="I5" s="6" t="s">
        <v>20</v>
      </c>
      <c r="J5" s="23">
        <v>69.8</v>
      </c>
      <c r="K5" s="24">
        <f>J5</f>
        <v>69.8</v>
      </c>
      <c r="L5" s="25" t="s">
        <v>21</v>
      </c>
      <c r="M5" s="26"/>
      <c r="N5" s="26"/>
      <c r="O5" s="27"/>
      <c r="P5" s="27"/>
    </row>
    <row r="6" spans="1:16" s="1" customFormat="1" ht="30" customHeight="1">
      <c r="A6" s="5" t="s">
        <v>29</v>
      </c>
      <c r="B6" s="6" t="s">
        <v>30</v>
      </c>
      <c r="C6" s="6" t="s">
        <v>24</v>
      </c>
      <c r="D6" s="7" t="s">
        <v>31</v>
      </c>
      <c r="E6" s="6" t="s">
        <v>17</v>
      </c>
      <c r="F6" s="6" t="s">
        <v>18</v>
      </c>
      <c r="G6" s="7">
        <v>2020.07</v>
      </c>
      <c r="H6" s="8" t="s">
        <v>19</v>
      </c>
      <c r="I6" s="6" t="s">
        <v>20</v>
      </c>
      <c r="J6" s="23">
        <v>75.6</v>
      </c>
      <c r="K6" s="24">
        <f>J6</f>
        <v>75.6</v>
      </c>
      <c r="L6" s="25" t="s">
        <v>21</v>
      </c>
      <c r="M6" s="26"/>
      <c r="N6" s="26"/>
      <c r="O6" s="27"/>
      <c r="P6" s="27"/>
    </row>
    <row r="7" spans="1:16" s="1" customFormat="1" ht="30" customHeight="1">
      <c r="A7" s="5" t="s">
        <v>32</v>
      </c>
      <c r="B7" s="6" t="s">
        <v>33</v>
      </c>
      <c r="C7" s="6" t="s">
        <v>24</v>
      </c>
      <c r="D7" s="7" t="s">
        <v>34</v>
      </c>
      <c r="E7" s="6" t="s">
        <v>17</v>
      </c>
      <c r="F7" s="6" t="s">
        <v>18</v>
      </c>
      <c r="G7" s="7">
        <v>2020.07</v>
      </c>
      <c r="H7" s="8" t="s">
        <v>19</v>
      </c>
      <c r="I7" s="6" t="s">
        <v>20</v>
      </c>
      <c r="J7" s="23">
        <v>68.2</v>
      </c>
      <c r="K7" s="24">
        <f>J7</f>
        <v>68.2</v>
      </c>
      <c r="L7" s="25" t="s">
        <v>21</v>
      </c>
      <c r="M7" s="26"/>
      <c r="N7" s="26"/>
      <c r="O7" s="27"/>
      <c r="P7" s="27"/>
    </row>
    <row r="8" spans="1:16" ht="30.75" customHeight="1">
      <c r="A8" s="9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4" t="s">
        <v>7</v>
      </c>
      <c r="H8" s="3" t="s">
        <v>8</v>
      </c>
      <c r="I8" s="3" t="s">
        <v>9</v>
      </c>
      <c r="J8" s="19" t="s">
        <v>35</v>
      </c>
      <c r="K8" s="19" t="s">
        <v>36</v>
      </c>
      <c r="L8" s="19" t="s">
        <v>37</v>
      </c>
      <c r="M8" s="19" t="s">
        <v>10</v>
      </c>
      <c r="N8" s="19" t="s">
        <v>38</v>
      </c>
      <c r="O8" s="20" t="s">
        <v>11</v>
      </c>
      <c r="P8" s="20" t="s">
        <v>12</v>
      </c>
    </row>
    <row r="9" spans="1:16" s="1" customFormat="1" ht="30" customHeight="1">
      <c r="A9" s="5" t="s">
        <v>39</v>
      </c>
      <c r="B9" s="30" t="s">
        <v>40</v>
      </c>
      <c r="C9" s="11" t="s">
        <v>41</v>
      </c>
      <c r="D9" s="31" t="s">
        <v>42</v>
      </c>
      <c r="E9" s="11" t="s">
        <v>43</v>
      </c>
      <c r="F9" s="11" t="s">
        <v>44</v>
      </c>
      <c r="G9" s="11">
        <v>2020.06</v>
      </c>
      <c r="H9" s="13" t="s">
        <v>45</v>
      </c>
      <c r="I9" s="11" t="s">
        <v>46</v>
      </c>
      <c r="J9" s="12">
        <f>VLOOKUP(D9,'[1]2019年全科及公费幼师名单'!$D$3:$J$64,6,FALSE)</f>
        <v>80.8</v>
      </c>
      <c r="K9" s="12">
        <f aca="true" t="shared" si="0" ref="K9:K67">J9*0.45</f>
        <v>36.36</v>
      </c>
      <c r="L9" s="12">
        <f>VLOOKUP(D9,'[1]2019年全科及公费幼师名单'!$D$3:$J$64,7,FALSE)</f>
        <v>1</v>
      </c>
      <c r="M9" s="12">
        <v>74</v>
      </c>
      <c r="N9" s="12">
        <f aca="true" t="shared" si="1" ref="N9:N67">M9*0.4</f>
        <v>29.6</v>
      </c>
      <c r="O9" s="28">
        <f aca="true" t="shared" si="2" ref="O9:O67">ROUND(K9+L9+N9,2)</f>
        <v>66.96</v>
      </c>
      <c r="P9" s="25" t="s">
        <v>21</v>
      </c>
    </row>
    <row r="10" spans="1:16" s="1" customFormat="1" ht="30" customHeight="1">
      <c r="A10" s="5" t="s">
        <v>47</v>
      </c>
      <c r="B10" s="30" t="s">
        <v>48</v>
      </c>
      <c r="C10" s="11" t="s">
        <v>41</v>
      </c>
      <c r="D10" s="31" t="s">
        <v>49</v>
      </c>
      <c r="E10" s="11" t="s">
        <v>43</v>
      </c>
      <c r="F10" s="11" t="s">
        <v>44</v>
      </c>
      <c r="G10" s="11">
        <v>2020.06</v>
      </c>
      <c r="H10" s="13" t="s">
        <v>45</v>
      </c>
      <c r="I10" s="11" t="s">
        <v>46</v>
      </c>
      <c r="J10" s="12">
        <f>VLOOKUP(D10,'[1]2019年全科及公费幼师名单'!$D$3:$J$64,6,FALSE)</f>
        <v>86.6</v>
      </c>
      <c r="K10" s="12">
        <f t="shared" si="0"/>
        <v>38.97</v>
      </c>
      <c r="L10" s="12">
        <f>VLOOKUP(D10,'[1]2019年全科及公费幼师名单'!$D$3:$J$64,7,FALSE)</f>
        <v>15</v>
      </c>
      <c r="M10" s="12">
        <v>84</v>
      </c>
      <c r="N10" s="12">
        <f t="shared" si="1"/>
        <v>33.6</v>
      </c>
      <c r="O10" s="28">
        <f t="shared" si="2"/>
        <v>87.57</v>
      </c>
      <c r="P10" s="25" t="s">
        <v>21</v>
      </c>
    </row>
    <row r="11" spans="1:16" s="1" customFormat="1" ht="30" customHeight="1">
      <c r="A11" s="5" t="s">
        <v>50</v>
      </c>
      <c r="B11" s="30" t="s">
        <v>51</v>
      </c>
      <c r="C11" s="11" t="s">
        <v>41</v>
      </c>
      <c r="D11" s="31" t="s">
        <v>52</v>
      </c>
      <c r="E11" s="11" t="s">
        <v>43</v>
      </c>
      <c r="F11" s="11" t="s">
        <v>44</v>
      </c>
      <c r="G11" s="11">
        <v>2020.06</v>
      </c>
      <c r="H11" s="13" t="s">
        <v>45</v>
      </c>
      <c r="I11" s="11" t="s">
        <v>46</v>
      </c>
      <c r="J11" s="12">
        <f>VLOOKUP(D11,'[1]2019年全科及公费幼师名单'!$D$3:$J$64,6,FALSE)</f>
        <v>86.9</v>
      </c>
      <c r="K11" s="12">
        <f t="shared" si="0"/>
        <v>39.105000000000004</v>
      </c>
      <c r="L11" s="12">
        <f>VLOOKUP(D11,'[1]2019年全科及公费幼师名单'!$D$3:$J$64,7,FALSE)</f>
        <v>11</v>
      </c>
      <c r="M11" s="12">
        <v>82</v>
      </c>
      <c r="N11" s="12">
        <f t="shared" si="1"/>
        <v>32.800000000000004</v>
      </c>
      <c r="O11" s="28">
        <f t="shared" si="2"/>
        <v>82.91</v>
      </c>
      <c r="P11" s="25" t="s">
        <v>21</v>
      </c>
    </row>
    <row r="12" spans="1:16" s="1" customFormat="1" ht="30" customHeight="1">
      <c r="A12" s="5" t="s">
        <v>53</v>
      </c>
      <c r="B12" s="10" t="s">
        <v>54</v>
      </c>
      <c r="C12" s="11" t="s">
        <v>41</v>
      </c>
      <c r="D12" s="31" t="s">
        <v>55</v>
      </c>
      <c r="E12" s="11" t="s">
        <v>43</v>
      </c>
      <c r="F12" s="11" t="s">
        <v>44</v>
      </c>
      <c r="G12" s="11">
        <v>2020.06</v>
      </c>
      <c r="H12" s="13" t="s">
        <v>45</v>
      </c>
      <c r="I12" s="11" t="s">
        <v>46</v>
      </c>
      <c r="J12" s="12">
        <f>VLOOKUP(D12,'[1]2019年全科及公费幼师名单'!$D$3:$J$64,6,FALSE)</f>
        <v>82.1</v>
      </c>
      <c r="K12" s="12">
        <f t="shared" si="0"/>
        <v>36.945</v>
      </c>
      <c r="L12" s="12">
        <f>VLOOKUP(D12,'[1]2019年全科及公费幼师名单'!$D$3:$J$64,7,FALSE)</f>
        <v>0.5</v>
      </c>
      <c r="M12" s="12">
        <v>79.8</v>
      </c>
      <c r="N12" s="12">
        <f t="shared" si="1"/>
        <v>31.92</v>
      </c>
      <c r="O12" s="28">
        <f t="shared" si="2"/>
        <v>69.37</v>
      </c>
      <c r="P12" s="25" t="s">
        <v>21</v>
      </c>
    </row>
    <row r="13" spans="1:16" s="1" customFormat="1" ht="30" customHeight="1">
      <c r="A13" s="5" t="s">
        <v>56</v>
      </c>
      <c r="B13" s="10" t="s">
        <v>57</v>
      </c>
      <c r="C13" s="11" t="s">
        <v>41</v>
      </c>
      <c r="D13" s="31" t="s">
        <v>58</v>
      </c>
      <c r="E13" s="11" t="s">
        <v>43</v>
      </c>
      <c r="F13" s="11" t="s">
        <v>44</v>
      </c>
      <c r="G13" s="11">
        <v>2020.06</v>
      </c>
      <c r="H13" s="13" t="s">
        <v>45</v>
      </c>
      <c r="I13" s="11" t="s">
        <v>46</v>
      </c>
      <c r="J13" s="12">
        <f>VLOOKUP(D13,'[1]2019年全科及公费幼师名单'!$D$3:$J$64,6,FALSE)</f>
        <v>83.3</v>
      </c>
      <c r="K13" s="12">
        <f t="shared" si="0"/>
        <v>37.485</v>
      </c>
      <c r="L13" s="12">
        <f>VLOOKUP(D13,'[1]2019年全科及公费幼师名单'!$D$3:$J$64,7,FALSE)</f>
        <v>3</v>
      </c>
      <c r="M13" s="12">
        <v>83.2</v>
      </c>
      <c r="N13" s="12">
        <f t="shared" si="1"/>
        <v>33.28</v>
      </c>
      <c r="O13" s="28">
        <f t="shared" si="2"/>
        <v>73.77</v>
      </c>
      <c r="P13" s="25" t="s">
        <v>21</v>
      </c>
    </row>
    <row r="14" spans="1:16" s="1" customFormat="1" ht="30" customHeight="1">
      <c r="A14" s="5" t="s">
        <v>59</v>
      </c>
      <c r="B14" s="30" t="s">
        <v>60</v>
      </c>
      <c r="C14" s="11" t="s">
        <v>41</v>
      </c>
      <c r="D14" s="31" t="s">
        <v>61</v>
      </c>
      <c r="E14" s="11" t="s">
        <v>43</v>
      </c>
      <c r="F14" s="11" t="s">
        <v>44</v>
      </c>
      <c r="G14" s="11">
        <v>2020.06</v>
      </c>
      <c r="H14" s="13" t="s">
        <v>45</v>
      </c>
      <c r="I14" s="11" t="s">
        <v>46</v>
      </c>
      <c r="J14" s="12">
        <f>VLOOKUP(D14,'[1]2019年全科及公费幼师名单'!$D$3:$J$64,6,FALSE)</f>
        <v>87.2</v>
      </c>
      <c r="K14" s="12">
        <f t="shared" si="0"/>
        <v>39.24</v>
      </c>
      <c r="L14" s="12">
        <f>VLOOKUP(D14,'[1]2019年全科及公费幼师名单'!$D$3:$J$64,7,FALSE)</f>
        <v>15</v>
      </c>
      <c r="M14" s="12">
        <v>79.6</v>
      </c>
      <c r="N14" s="12">
        <f t="shared" si="1"/>
        <v>31.84</v>
      </c>
      <c r="O14" s="28">
        <f t="shared" si="2"/>
        <v>86.08</v>
      </c>
      <c r="P14" s="25" t="s">
        <v>21</v>
      </c>
    </row>
    <row r="15" spans="1:16" s="1" customFormat="1" ht="30" customHeight="1">
      <c r="A15" s="5" t="s">
        <v>62</v>
      </c>
      <c r="B15" s="10" t="s">
        <v>63</v>
      </c>
      <c r="C15" s="11" t="s">
        <v>41</v>
      </c>
      <c r="D15" s="31" t="s">
        <v>64</v>
      </c>
      <c r="E15" s="11" t="s">
        <v>43</v>
      </c>
      <c r="F15" s="11" t="s">
        <v>44</v>
      </c>
      <c r="G15" s="11">
        <v>2020.06</v>
      </c>
      <c r="H15" s="13" t="s">
        <v>45</v>
      </c>
      <c r="I15" s="11" t="s">
        <v>46</v>
      </c>
      <c r="J15" s="12">
        <f>VLOOKUP(D15,'[1]2019年全科及公费幼师名单'!$D$3:$J$64,6,FALSE)</f>
        <v>84.1</v>
      </c>
      <c r="K15" s="12">
        <f t="shared" si="0"/>
        <v>37.845</v>
      </c>
      <c r="L15" s="12">
        <f>VLOOKUP(D15,'[1]2019年全科及公费幼师名单'!$D$3:$J$64,7,FALSE)</f>
        <v>0.5</v>
      </c>
      <c r="M15" s="12">
        <v>83.4</v>
      </c>
      <c r="N15" s="12">
        <f t="shared" si="1"/>
        <v>33.36000000000001</v>
      </c>
      <c r="O15" s="28">
        <f t="shared" si="2"/>
        <v>71.71</v>
      </c>
      <c r="P15" s="25" t="s">
        <v>21</v>
      </c>
    </row>
    <row r="16" spans="1:16" s="1" customFormat="1" ht="30" customHeight="1">
      <c r="A16" s="5" t="s">
        <v>65</v>
      </c>
      <c r="B16" s="30" t="s">
        <v>66</v>
      </c>
      <c r="C16" s="11" t="s">
        <v>41</v>
      </c>
      <c r="D16" s="31" t="s">
        <v>67</v>
      </c>
      <c r="E16" s="11" t="s">
        <v>43</v>
      </c>
      <c r="F16" s="11" t="s">
        <v>44</v>
      </c>
      <c r="G16" s="11">
        <v>2020.06</v>
      </c>
      <c r="H16" s="13" t="s">
        <v>45</v>
      </c>
      <c r="I16" s="11" t="s">
        <v>46</v>
      </c>
      <c r="J16" s="12">
        <f>VLOOKUP(D16,'[1]2019年全科及公费幼师名单'!$D$3:$J$64,6,FALSE)</f>
        <v>84.8</v>
      </c>
      <c r="K16" s="12">
        <f t="shared" si="0"/>
        <v>38.16</v>
      </c>
      <c r="L16" s="12">
        <f>VLOOKUP(D16,'[1]2019年全科及公费幼师名单'!$D$3:$J$64,7,FALSE)</f>
        <v>6</v>
      </c>
      <c r="M16" s="12">
        <v>80.8</v>
      </c>
      <c r="N16" s="12">
        <f t="shared" si="1"/>
        <v>32.32</v>
      </c>
      <c r="O16" s="28">
        <f t="shared" si="2"/>
        <v>76.48</v>
      </c>
      <c r="P16" s="25" t="s">
        <v>21</v>
      </c>
    </row>
    <row r="17" spans="1:16" s="1" customFormat="1" ht="30" customHeight="1">
      <c r="A17" s="5" t="s">
        <v>68</v>
      </c>
      <c r="B17" s="30" t="s">
        <v>69</v>
      </c>
      <c r="C17" s="11" t="s">
        <v>41</v>
      </c>
      <c r="D17" s="31" t="s">
        <v>70</v>
      </c>
      <c r="E17" s="11" t="s">
        <v>43</v>
      </c>
      <c r="F17" s="11" t="s">
        <v>44</v>
      </c>
      <c r="G17" s="11">
        <v>2020.06</v>
      </c>
      <c r="H17" s="13" t="s">
        <v>45</v>
      </c>
      <c r="I17" s="11" t="s">
        <v>46</v>
      </c>
      <c r="J17" s="12">
        <f>VLOOKUP(D17,'[1]2019年全科及公费幼师名单'!$D$3:$J$64,6,FALSE)</f>
        <v>84.7</v>
      </c>
      <c r="K17" s="12">
        <f t="shared" si="0"/>
        <v>38.115</v>
      </c>
      <c r="L17" s="12">
        <f>VLOOKUP(D17,'[1]2019年全科及公费幼师名单'!$D$3:$J$64,7,FALSE)</f>
        <v>6.5</v>
      </c>
      <c r="M17" s="12">
        <v>81</v>
      </c>
      <c r="N17" s="12">
        <f t="shared" si="1"/>
        <v>32.4</v>
      </c>
      <c r="O17" s="28">
        <f t="shared" si="2"/>
        <v>77.02</v>
      </c>
      <c r="P17" s="25" t="s">
        <v>21</v>
      </c>
    </row>
    <row r="18" spans="1:16" s="1" customFormat="1" ht="30" customHeight="1">
      <c r="A18" s="5" t="s">
        <v>71</v>
      </c>
      <c r="B18" s="10" t="s">
        <v>72</v>
      </c>
      <c r="C18" s="11" t="s">
        <v>41</v>
      </c>
      <c r="D18" s="31" t="s">
        <v>73</v>
      </c>
      <c r="E18" s="11" t="s">
        <v>43</v>
      </c>
      <c r="F18" s="11" t="s">
        <v>44</v>
      </c>
      <c r="G18" s="11">
        <v>2020.06</v>
      </c>
      <c r="H18" s="13" t="s">
        <v>45</v>
      </c>
      <c r="I18" s="11" t="s">
        <v>46</v>
      </c>
      <c r="J18" s="12">
        <f>VLOOKUP(D18,'[1]2019年全科及公费幼师名单'!$D$3:$J$64,6,FALSE)</f>
        <v>80.7</v>
      </c>
      <c r="K18" s="12">
        <f t="shared" si="0"/>
        <v>36.315000000000005</v>
      </c>
      <c r="L18" s="12">
        <f>VLOOKUP(D18,'[1]2019年全科及公费幼师名单'!$D$3:$J$64,7,FALSE)</f>
        <v>15</v>
      </c>
      <c r="M18" s="12">
        <v>80</v>
      </c>
      <c r="N18" s="12">
        <f t="shared" si="1"/>
        <v>32</v>
      </c>
      <c r="O18" s="28">
        <f t="shared" si="2"/>
        <v>83.32</v>
      </c>
      <c r="P18" s="25" t="s">
        <v>21</v>
      </c>
    </row>
    <row r="19" spans="1:16" s="1" customFormat="1" ht="30" customHeight="1">
      <c r="A19" s="5" t="s">
        <v>74</v>
      </c>
      <c r="B19" s="30" t="s">
        <v>75</v>
      </c>
      <c r="C19" s="11" t="s">
        <v>41</v>
      </c>
      <c r="D19" s="31" t="s">
        <v>76</v>
      </c>
      <c r="E19" s="11" t="s">
        <v>43</v>
      </c>
      <c r="F19" s="11" t="s">
        <v>44</v>
      </c>
      <c r="G19" s="11">
        <v>2020.06</v>
      </c>
      <c r="H19" s="13" t="s">
        <v>45</v>
      </c>
      <c r="I19" s="11" t="s">
        <v>46</v>
      </c>
      <c r="J19" s="12">
        <f>VLOOKUP(D19,'[1]2019年全科及公费幼师名单'!$D$3:$J$64,6,FALSE)</f>
        <v>82.4</v>
      </c>
      <c r="K19" s="12">
        <f t="shared" si="0"/>
        <v>37.080000000000005</v>
      </c>
      <c r="L19" s="12">
        <f>VLOOKUP(D19,'[1]2019年全科及公费幼师名单'!$D$3:$J$64,7,FALSE)</f>
        <v>7</v>
      </c>
      <c r="M19" s="12">
        <v>84.4</v>
      </c>
      <c r="N19" s="12">
        <f t="shared" si="1"/>
        <v>33.760000000000005</v>
      </c>
      <c r="O19" s="28">
        <f t="shared" si="2"/>
        <v>77.84</v>
      </c>
      <c r="P19" s="25" t="s">
        <v>21</v>
      </c>
    </row>
    <row r="20" spans="1:16" s="1" customFormat="1" ht="30" customHeight="1">
      <c r="A20" s="5" t="s">
        <v>77</v>
      </c>
      <c r="B20" s="30" t="s">
        <v>78</v>
      </c>
      <c r="C20" s="11" t="s">
        <v>41</v>
      </c>
      <c r="D20" s="31" t="s">
        <v>79</v>
      </c>
      <c r="E20" s="11" t="s">
        <v>43</v>
      </c>
      <c r="F20" s="11" t="s">
        <v>44</v>
      </c>
      <c r="G20" s="11">
        <v>2020.06</v>
      </c>
      <c r="H20" s="13" t="s">
        <v>45</v>
      </c>
      <c r="I20" s="11" t="s">
        <v>46</v>
      </c>
      <c r="J20" s="12">
        <f>VLOOKUP(D20,'[1]2019年全科及公费幼师名单'!$D$3:$J$64,6,FALSE)</f>
        <v>85.5</v>
      </c>
      <c r="K20" s="12">
        <f t="shared" si="0"/>
        <v>38.475</v>
      </c>
      <c r="L20" s="12">
        <f>VLOOKUP(D20,'[1]2019年全科及公费幼师名单'!$D$3:$J$64,7,FALSE)</f>
        <v>15</v>
      </c>
      <c r="M20" s="12">
        <v>83.4</v>
      </c>
      <c r="N20" s="12">
        <f t="shared" si="1"/>
        <v>33.36000000000001</v>
      </c>
      <c r="O20" s="28">
        <f t="shared" si="2"/>
        <v>86.84</v>
      </c>
      <c r="P20" s="25" t="s">
        <v>21</v>
      </c>
    </row>
    <row r="21" spans="1:16" s="1" customFormat="1" ht="30" customHeight="1">
      <c r="A21" s="5" t="s">
        <v>80</v>
      </c>
      <c r="B21" s="10" t="s">
        <v>81</v>
      </c>
      <c r="C21" s="11" t="s">
        <v>82</v>
      </c>
      <c r="D21" s="31" t="s">
        <v>83</v>
      </c>
      <c r="E21" s="11" t="s">
        <v>43</v>
      </c>
      <c r="F21" s="11" t="s">
        <v>44</v>
      </c>
      <c r="G21" s="11">
        <v>2019.06</v>
      </c>
      <c r="H21" s="13" t="s">
        <v>45</v>
      </c>
      <c r="I21" s="11" t="s">
        <v>46</v>
      </c>
      <c r="J21" s="12">
        <f>VLOOKUP(D21,'[1]2019年全科及公费幼师名单'!$D$3:$J$64,6,FALSE)</f>
        <v>76.2</v>
      </c>
      <c r="K21" s="12">
        <f t="shared" si="0"/>
        <v>34.29</v>
      </c>
      <c r="L21" s="12">
        <f>VLOOKUP(D21,'[1]2019年全科及公费幼师名单'!$D$3:$J$64,7,FALSE)</f>
        <v>2</v>
      </c>
      <c r="M21" s="12">
        <v>76.2</v>
      </c>
      <c r="N21" s="12">
        <f t="shared" si="1"/>
        <v>30.480000000000004</v>
      </c>
      <c r="O21" s="28">
        <f t="shared" si="2"/>
        <v>66.77</v>
      </c>
      <c r="P21" s="25" t="s">
        <v>21</v>
      </c>
    </row>
    <row r="22" spans="1:16" s="1" customFormat="1" ht="30" customHeight="1">
      <c r="A22" s="5" t="s">
        <v>84</v>
      </c>
      <c r="B22" s="30" t="s">
        <v>85</v>
      </c>
      <c r="C22" s="11" t="s">
        <v>41</v>
      </c>
      <c r="D22" s="31" t="s">
        <v>86</v>
      </c>
      <c r="E22" s="11" t="s">
        <v>43</v>
      </c>
      <c r="F22" s="11" t="s">
        <v>44</v>
      </c>
      <c r="G22" s="11">
        <v>2020.06</v>
      </c>
      <c r="H22" s="13" t="s">
        <v>45</v>
      </c>
      <c r="I22" s="11" t="s">
        <v>46</v>
      </c>
      <c r="J22" s="12">
        <f>VLOOKUP(D22,'[1]2019年全科及公费幼师名单'!$D$3:$J$64,6,FALSE)</f>
        <v>81.7</v>
      </c>
      <c r="K22" s="12">
        <f t="shared" si="0"/>
        <v>36.765</v>
      </c>
      <c r="L22" s="12">
        <f>VLOOKUP(D22,'[1]2019年全科及公费幼师名单'!$D$3:$J$64,7,FALSE)</f>
        <v>0.5</v>
      </c>
      <c r="M22" s="12">
        <v>78.8</v>
      </c>
      <c r="N22" s="12">
        <f t="shared" si="1"/>
        <v>31.52</v>
      </c>
      <c r="O22" s="28">
        <f t="shared" si="2"/>
        <v>68.79</v>
      </c>
      <c r="P22" s="25" t="s">
        <v>21</v>
      </c>
    </row>
    <row r="23" spans="1:16" s="1" customFormat="1" ht="30" customHeight="1">
      <c r="A23" s="5" t="s">
        <v>87</v>
      </c>
      <c r="B23" s="10" t="s">
        <v>88</v>
      </c>
      <c r="C23" s="11" t="s">
        <v>41</v>
      </c>
      <c r="D23" s="31" t="s">
        <v>89</v>
      </c>
      <c r="E23" s="11" t="s">
        <v>43</v>
      </c>
      <c r="F23" s="11" t="s">
        <v>44</v>
      </c>
      <c r="G23" s="11">
        <v>2020.06</v>
      </c>
      <c r="H23" s="13" t="s">
        <v>45</v>
      </c>
      <c r="I23" s="11" t="s">
        <v>46</v>
      </c>
      <c r="J23" s="12">
        <f>VLOOKUP(D23,'[1]2019年全科及公费幼师名单'!$D$3:$J$64,6,FALSE)</f>
        <v>78.5</v>
      </c>
      <c r="K23" s="12">
        <f t="shared" si="0"/>
        <v>35.325</v>
      </c>
      <c r="L23" s="12">
        <f>VLOOKUP(D23,'[1]2019年全科及公费幼师名单'!$D$3:$J$64,7,FALSE)</f>
        <v>0</v>
      </c>
      <c r="M23" s="12">
        <v>76.2</v>
      </c>
      <c r="N23" s="12">
        <f t="shared" si="1"/>
        <v>30.480000000000004</v>
      </c>
      <c r="O23" s="28">
        <f t="shared" si="2"/>
        <v>65.81</v>
      </c>
      <c r="P23" s="25" t="s">
        <v>21</v>
      </c>
    </row>
    <row r="24" spans="1:16" s="1" customFormat="1" ht="30" customHeight="1">
      <c r="A24" s="5" t="s">
        <v>90</v>
      </c>
      <c r="B24" s="30" t="s">
        <v>91</v>
      </c>
      <c r="C24" s="11" t="s">
        <v>41</v>
      </c>
      <c r="D24" s="31" t="s">
        <v>92</v>
      </c>
      <c r="E24" s="11" t="s">
        <v>43</v>
      </c>
      <c r="F24" s="11" t="s">
        <v>44</v>
      </c>
      <c r="G24" s="11">
        <v>2020.06</v>
      </c>
      <c r="H24" s="13" t="s">
        <v>45</v>
      </c>
      <c r="I24" s="11" t="s">
        <v>46</v>
      </c>
      <c r="J24" s="12">
        <f>VLOOKUP(D24,'[1]2019年全科及公费幼师名单'!$D$3:$J$64,6,FALSE)</f>
        <v>86.2</v>
      </c>
      <c r="K24" s="12">
        <f t="shared" si="0"/>
        <v>38.79</v>
      </c>
      <c r="L24" s="12">
        <f>VLOOKUP(D24,'[1]2019年全科及公费幼师名单'!$D$3:$J$64,7,FALSE)</f>
        <v>15</v>
      </c>
      <c r="M24" s="12">
        <v>84</v>
      </c>
      <c r="N24" s="12">
        <f t="shared" si="1"/>
        <v>33.6</v>
      </c>
      <c r="O24" s="28">
        <f t="shared" si="2"/>
        <v>87.39</v>
      </c>
      <c r="P24" s="25" t="s">
        <v>21</v>
      </c>
    </row>
    <row r="25" spans="1:16" s="1" customFormat="1" ht="30" customHeight="1">
      <c r="A25" s="5" t="s">
        <v>93</v>
      </c>
      <c r="B25" s="30" t="s">
        <v>94</v>
      </c>
      <c r="C25" s="11" t="s">
        <v>41</v>
      </c>
      <c r="D25" s="31" t="s">
        <v>95</v>
      </c>
      <c r="E25" s="11" t="s">
        <v>43</v>
      </c>
      <c r="F25" s="11" t="s">
        <v>44</v>
      </c>
      <c r="G25" s="11">
        <v>2020.06</v>
      </c>
      <c r="H25" s="13" t="s">
        <v>45</v>
      </c>
      <c r="I25" s="11" t="s">
        <v>46</v>
      </c>
      <c r="J25" s="12">
        <f>VLOOKUP(D25,'[1]2019年全科及公费幼师名单'!$D$3:$J$64,6,FALSE)</f>
        <v>82.6</v>
      </c>
      <c r="K25" s="12">
        <f t="shared" si="0"/>
        <v>37.17</v>
      </c>
      <c r="L25" s="12">
        <f>VLOOKUP(D25,'[1]2019年全科及公费幼师名单'!$D$3:$J$64,7,FALSE)</f>
        <v>15</v>
      </c>
      <c r="M25" s="12">
        <v>79.2</v>
      </c>
      <c r="N25" s="12">
        <f t="shared" si="1"/>
        <v>31.680000000000003</v>
      </c>
      <c r="O25" s="28">
        <f t="shared" si="2"/>
        <v>83.85</v>
      </c>
      <c r="P25" s="25" t="s">
        <v>21</v>
      </c>
    </row>
    <row r="26" spans="1:16" s="1" customFormat="1" ht="30" customHeight="1">
      <c r="A26" s="5" t="s">
        <v>96</v>
      </c>
      <c r="B26" s="10" t="s">
        <v>97</v>
      </c>
      <c r="C26" s="11" t="s">
        <v>41</v>
      </c>
      <c r="D26" s="31" t="s">
        <v>98</v>
      </c>
      <c r="E26" s="11" t="s">
        <v>43</v>
      </c>
      <c r="F26" s="11" t="s">
        <v>44</v>
      </c>
      <c r="G26" s="11">
        <v>2020.06</v>
      </c>
      <c r="H26" s="13" t="s">
        <v>45</v>
      </c>
      <c r="I26" s="11" t="s">
        <v>46</v>
      </c>
      <c r="J26" s="12">
        <f>VLOOKUP(D26,'[1]2019年全科及公费幼师名单'!$D$3:$J$64,6,FALSE)</f>
        <v>85.7</v>
      </c>
      <c r="K26" s="12">
        <f t="shared" si="0"/>
        <v>38.565000000000005</v>
      </c>
      <c r="L26" s="12">
        <f>VLOOKUP(D26,'[1]2019年全科及公费幼师名单'!$D$3:$J$64,7,FALSE)</f>
        <v>9</v>
      </c>
      <c r="M26" s="12">
        <v>79.6</v>
      </c>
      <c r="N26" s="12">
        <f t="shared" si="1"/>
        <v>31.84</v>
      </c>
      <c r="O26" s="28">
        <f t="shared" si="2"/>
        <v>79.41</v>
      </c>
      <c r="P26" s="25" t="s">
        <v>21</v>
      </c>
    </row>
    <row r="27" spans="1:16" s="1" customFormat="1" ht="30" customHeight="1">
      <c r="A27" s="5" t="s">
        <v>99</v>
      </c>
      <c r="B27" s="10" t="s">
        <v>100</v>
      </c>
      <c r="C27" s="11" t="s">
        <v>41</v>
      </c>
      <c r="D27" s="12" t="s">
        <v>101</v>
      </c>
      <c r="E27" s="11" t="s">
        <v>43</v>
      </c>
      <c r="F27" s="11" t="s">
        <v>44</v>
      </c>
      <c r="G27" s="11">
        <v>2020.06</v>
      </c>
      <c r="H27" s="13" t="s">
        <v>45</v>
      </c>
      <c r="I27" s="11" t="s">
        <v>46</v>
      </c>
      <c r="J27" s="12">
        <f>VLOOKUP(D27,'[1]2019年全科及公费幼师名单'!$D$3:$J$64,6,FALSE)</f>
        <v>87.9</v>
      </c>
      <c r="K27" s="12">
        <f t="shared" si="0"/>
        <v>39.55500000000001</v>
      </c>
      <c r="L27" s="12">
        <f>VLOOKUP(D27,'[1]2019年全科及公费幼师名单'!$D$3:$J$64,7,FALSE)</f>
        <v>15</v>
      </c>
      <c r="M27" s="12">
        <v>79.8</v>
      </c>
      <c r="N27" s="12">
        <f t="shared" si="1"/>
        <v>31.92</v>
      </c>
      <c r="O27" s="28">
        <f t="shared" si="2"/>
        <v>86.48</v>
      </c>
      <c r="P27" s="25" t="s">
        <v>21</v>
      </c>
    </row>
    <row r="28" spans="1:16" s="1" customFormat="1" ht="30" customHeight="1">
      <c r="A28" s="5" t="s">
        <v>102</v>
      </c>
      <c r="B28" s="30" t="s">
        <v>103</v>
      </c>
      <c r="C28" s="11" t="s">
        <v>82</v>
      </c>
      <c r="D28" s="31" t="s">
        <v>104</v>
      </c>
      <c r="E28" s="11" t="s">
        <v>43</v>
      </c>
      <c r="F28" s="11" t="s">
        <v>44</v>
      </c>
      <c r="G28" s="11">
        <v>2020.06</v>
      </c>
      <c r="H28" s="13" t="s">
        <v>45</v>
      </c>
      <c r="I28" s="11" t="s">
        <v>46</v>
      </c>
      <c r="J28" s="12">
        <f>VLOOKUP(D28,'[1]2019年全科及公费幼师名单'!$D$3:$J$64,6,FALSE)</f>
        <v>87.4</v>
      </c>
      <c r="K28" s="12">
        <f t="shared" si="0"/>
        <v>39.330000000000005</v>
      </c>
      <c r="L28" s="12">
        <f>VLOOKUP(D28,'[1]2019年全科及公费幼师名单'!$D$3:$J$64,7,FALSE)</f>
        <v>15</v>
      </c>
      <c r="M28" s="12">
        <v>84.8</v>
      </c>
      <c r="N28" s="12">
        <f t="shared" si="1"/>
        <v>33.92</v>
      </c>
      <c r="O28" s="28">
        <f t="shared" si="2"/>
        <v>88.25</v>
      </c>
      <c r="P28" s="25" t="s">
        <v>21</v>
      </c>
    </row>
    <row r="29" spans="1:16" s="1" customFormat="1" ht="30" customHeight="1">
      <c r="A29" s="5" t="s">
        <v>105</v>
      </c>
      <c r="B29" s="10" t="s">
        <v>106</v>
      </c>
      <c r="C29" s="11" t="s">
        <v>82</v>
      </c>
      <c r="D29" s="31" t="s">
        <v>107</v>
      </c>
      <c r="E29" s="11" t="s">
        <v>43</v>
      </c>
      <c r="F29" s="11" t="s">
        <v>44</v>
      </c>
      <c r="G29" s="11">
        <v>2020.06</v>
      </c>
      <c r="H29" s="13" t="s">
        <v>45</v>
      </c>
      <c r="I29" s="11" t="s">
        <v>46</v>
      </c>
      <c r="J29" s="12">
        <f>VLOOKUP(D29,'[1]2019年全科及公费幼师名单'!$D$3:$J$64,6,FALSE)</f>
        <v>80.2</v>
      </c>
      <c r="K29" s="12">
        <f t="shared" si="0"/>
        <v>36.09</v>
      </c>
      <c r="L29" s="12">
        <f>VLOOKUP(D29,'[1]2019年全科及公费幼师名单'!$D$3:$J$64,7,FALSE)</f>
        <v>10.5</v>
      </c>
      <c r="M29" s="12">
        <v>81.2</v>
      </c>
      <c r="N29" s="12">
        <f t="shared" si="1"/>
        <v>32.480000000000004</v>
      </c>
      <c r="O29" s="28">
        <f t="shared" si="2"/>
        <v>79.07</v>
      </c>
      <c r="P29" s="25" t="s">
        <v>21</v>
      </c>
    </row>
    <row r="30" spans="1:16" ht="30">
      <c r="A30" s="5" t="s">
        <v>108</v>
      </c>
      <c r="B30" s="10" t="s">
        <v>109</v>
      </c>
      <c r="C30" s="11" t="s">
        <v>82</v>
      </c>
      <c r="D30" s="31" t="s">
        <v>110</v>
      </c>
      <c r="E30" s="11" t="s">
        <v>43</v>
      </c>
      <c r="F30" s="11" t="s">
        <v>44</v>
      </c>
      <c r="G30" s="11">
        <v>2020.06</v>
      </c>
      <c r="H30" s="13" t="s">
        <v>45</v>
      </c>
      <c r="I30" s="11" t="s">
        <v>46</v>
      </c>
      <c r="J30" s="12">
        <f>VLOOKUP(D30,'[1]2019年全科及公费幼师名单'!$D$3:$J$64,6,FALSE)</f>
        <v>86.2</v>
      </c>
      <c r="K30" s="12">
        <f t="shared" si="0"/>
        <v>38.79</v>
      </c>
      <c r="L30" s="12">
        <f>VLOOKUP(D30,'[1]2019年全科及公费幼师名单'!$D$3:$J$64,7,FALSE)</f>
        <v>15</v>
      </c>
      <c r="M30" s="12">
        <v>80</v>
      </c>
      <c r="N30" s="12">
        <f t="shared" si="1"/>
        <v>32</v>
      </c>
      <c r="O30" s="28">
        <f t="shared" si="2"/>
        <v>85.79</v>
      </c>
      <c r="P30" s="25" t="s">
        <v>21</v>
      </c>
    </row>
    <row r="31" spans="1:16" ht="30">
      <c r="A31" s="5" t="s">
        <v>111</v>
      </c>
      <c r="B31" s="30" t="s">
        <v>112</v>
      </c>
      <c r="C31" s="11" t="s">
        <v>41</v>
      </c>
      <c r="D31" s="31" t="s">
        <v>113</v>
      </c>
      <c r="E31" s="11" t="s">
        <v>43</v>
      </c>
      <c r="F31" s="11" t="s">
        <v>44</v>
      </c>
      <c r="G31" s="11">
        <v>2020.06</v>
      </c>
      <c r="H31" s="13" t="s">
        <v>45</v>
      </c>
      <c r="I31" s="11" t="s">
        <v>46</v>
      </c>
      <c r="J31" s="12">
        <f>VLOOKUP(D31,'[1]2019年全科及公费幼师名单'!$D$3:$J$64,6,FALSE)</f>
        <v>79.2</v>
      </c>
      <c r="K31" s="12">
        <f t="shared" si="0"/>
        <v>35.64</v>
      </c>
      <c r="L31" s="12">
        <f>VLOOKUP(D31,'[1]2019年全科及公费幼师名单'!$D$3:$J$64,7,FALSE)</f>
        <v>2</v>
      </c>
      <c r="M31" s="12">
        <v>74.2</v>
      </c>
      <c r="N31" s="12">
        <f t="shared" si="1"/>
        <v>29.680000000000003</v>
      </c>
      <c r="O31" s="28">
        <f t="shared" si="2"/>
        <v>67.32</v>
      </c>
      <c r="P31" s="25" t="s">
        <v>21</v>
      </c>
    </row>
    <row r="32" spans="1:16" ht="30">
      <c r="A32" s="5" t="s">
        <v>114</v>
      </c>
      <c r="B32" s="10" t="s">
        <v>115</v>
      </c>
      <c r="C32" s="11" t="s">
        <v>41</v>
      </c>
      <c r="D32" s="31" t="s">
        <v>116</v>
      </c>
      <c r="E32" s="11" t="s">
        <v>43</v>
      </c>
      <c r="F32" s="11" t="s">
        <v>44</v>
      </c>
      <c r="G32" s="11">
        <v>2020.06</v>
      </c>
      <c r="H32" s="13" t="s">
        <v>45</v>
      </c>
      <c r="I32" s="11" t="s">
        <v>46</v>
      </c>
      <c r="J32" s="12">
        <f>VLOOKUP(D32,'[1]2019年全科及公费幼师名单'!$D$3:$J$64,6,FALSE)</f>
        <v>80.3</v>
      </c>
      <c r="K32" s="12">
        <f t="shared" si="0"/>
        <v>36.135</v>
      </c>
      <c r="L32" s="12">
        <f>VLOOKUP(D32,'[1]2019年全科及公费幼师名单'!$D$3:$J$64,7,FALSE)</f>
        <v>15</v>
      </c>
      <c r="M32" s="12">
        <v>82</v>
      </c>
      <c r="N32" s="12">
        <f t="shared" si="1"/>
        <v>32.800000000000004</v>
      </c>
      <c r="O32" s="28">
        <f t="shared" si="2"/>
        <v>83.94</v>
      </c>
      <c r="P32" s="25" t="s">
        <v>21</v>
      </c>
    </row>
    <row r="33" spans="1:16" ht="30">
      <c r="A33" s="5" t="s">
        <v>117</v>
      </c>
      <c r="B33" s="10" t="s">
        <v>118</v>
      </c>
      <c r="C33" s="11" t="s">
        <v>41</v>
      </c>
      <c r="D33" s="31" t="s">
        <v>119</v>
      </c>
      <c r="E33" s="11" t="s">
        <v>43</v>
      </c>
      <c r="F33" s="11" t="s">
        <v>44</v>
      </c>
      <c r="G33" s="11">
        <v>2020.06</v>
      </c>
      <c r="H33" s="13" t="s">
        <v>45</v>
      </c>
      <c r="I33" s="11" t="s">
        <v>46</v>
      </c>
      <c r="J33" s="12">
        <f>VLOOKUP(D33,'[1]2019年全科及公费幼师名单'!$D$3:$J$64,6,FALSE)</f>
        <v>86.4</v>
      </c>
      <c r="K33" s="12">
        <f t="shared" si="0"/>
        <v>38.88</v>
      </c>
      <c r="L33" s="12">
        <f>VLOOKUP(D33,'[1]2019年全科及公费幼师名单'!$D$3:$J$64,7,FALSE)</f>
        <v>13</v>
      </c>
      <c r="M33" s="12">
        <v>78.8</v>
      </c>
      <c r="N33" s="12">
        <f t="shared" si="1"/>
        <v>31.52</v>
      </c>
      <c r="O33" s="28">
        <f t="shared" si="2"/>
        <v>83.4</v>
      </c>
      <c r="P33" s="25" t="s">
        <v>21</v>
      </c>
    </row>
    <row r="34" spans="1:16" ht="30">
      <c r="A34" s="5" t="s">
        <v>120</v>
      </c>
      <c r="B34" s="30" t="s">
        <v>121</v>
      </c>
      <c r="C34" s="11" t="s">
        <v>41</v>
      </c>
      <c r="D34" s="31" t="s">
        <v>122</v>
      </c>
      <c r="E34" s="11" t="s">
        <v>43</v>
      </c>
      <c r="F34" s="11" t="s">
        <v>44</v>
      </c>
      <c r="G34" s="11">
        <v>2020.06</v>
      </c>
      <c r="H34" s="13" t="s">
        <v>45</v>
      </c>
      <c r="I34" s="11" t="s">
        <v>46</v>
      </c>
      <c r="J34" s="12">
        <f>VLOOKUP(D34,'[1]2019年全科及公费幼师名单'!$D$3:$J$64,6,FALSE)</f>
        <v>81</v>
      </c>
      <c r="K34" s="12">
        <f t="shared" si="0"/>
        <v>36.45</v>
      </c>
      <c r="L34" s="12">
        <f>VLOOKUP(D34,'[1]2019年全科及公费幼师名单'!$D$3:$J$64,7,FALSE)</f>
        <v>1</v>
      </c>
      <c r="M34" s="12">
        <v>84.4</v>
      </c>
      <c r="N34" s="12">
        <f t="shared" si="1"/>
        <v>33.760000000000005</v>
      </c>
      <c r="O34" s="28">
        <f t="shared" si="2"/>
        <v>71.21</v>
      </c>
      <c r="P34" s="25" t="s">
        <v>21</v>
      </c>
    </row>
    <row r="35" spans="1:16" ht="30">
      <c r="A35" s="5" t="s">
        <v>123</v>
      </c>
      <c r="B35" s="10" t="s">
        <v>124</v>
      </c>
      <c r="C35" s="11" t="s">
        <v>41</v>
      </c>
      <c r="D35" s="31" t="s">
        <v>125</v>
      </c>
      <c r="E35" s="11" t="s">
        <v>43</v>
      </c>
      <c r="F35" s="11" t="s">
        <v>44</v>
      </c>
      <c r="G35" s="11">
        <v>2020.06</v>
      </c>
      <c r="H35" s="13" t="s">
        <v>45</v>
      </c>
      <c r="I35" s="11" t="s">
        <v>46</v>
      </c>
      <c r="J35" s="12">
        <f>VLOOKUP(D35,'[1]2019年全科及公费幼师名单'!$D$3:$J$64,6,FALSE)</f>
        <v>83.7</v>
      </c>
      <c r="K35" s="12">
        <f t="shared" si="0"/>
        <v>37.665</v>
      </c>
      <c r="L35" s="12">
        <f>VLOOKUP(D35,'[1]2019年全科及公费幼师名单'!$D$3:$J$64,7,FALSE)</f>
        <v>3.5</v>
      </c>
      <c r="M35" s="12">
        <v>78.4</v>
      </c>
      <c r="N35" s="12">
        <f t="shared" si="1"/>
        <v>31.360000000000003</v>
      </c>
      <c r="O35" s="28">
        <f t="shared" si="2"/>
        <v>72.53</v>
      </c>
      <c r="P35" s="25" t="s">
        <v>21</v>
      </c>
    </row>
    <row r="36" spans="1:16" ht="30">
      <c r="A36" s="5" t="s">
        <v>126</v>
      </c>
      <c r="B36" s="30" t="s">
        <v>127</v>
      </c>
      <c r="C36" s="11" t="s">
        <v>82</v>
      </c>
      <c r="D36" s="31" t="s">
        <v>128</v>
      </c>
      <c r="E36" s="11" t="s">
        <v>43</v>
      </c>
      <c r="F36" s="11" t="s">
        <v>44</v>
      </c>
      <c r="G36" s="11">
        <v>2020.06</v>
      </c>
      <c r="H36" s="13" t="s">
        <v>45</v>
      </c>
      <c r="I36" s="11" t="s">
        <v>46</v>
      </c>
      <c r="J36" s="12">
        <f>VLOOKUP(D36,'[1]2019年全科及公费幼师名单'!$D$3:$J$64,6,FALSE)</f>
        <v>84.7</v>
      </c>
      <c r="K36" s="12">
        <f t="shared" si="0"/>
        <v>38.115</v>
      </c>
      <c r="L36" s="12">
        <f>VLOOKUP(D36,'[1]2019年全科及公费幼师名单'!$D$3:$J$64,7,FALSE)</f>
        <v>15</v>
      </c>
      <c r="M36" s="12">
        <v>79.4</v>
      </c>
      <c r="N36" s="12">
        <f t="shared" si="1"/>
        <v>31.760000000000005</v>
      </c>
      <c r="O36" s="28">
        <f t="shared" si="2"/>
        <v>84.88</v>
      </c>
      <c r="P36" s="25" t="s">
        <v>21</v>
      </c>
    </row>
    <row r="37" spans="1:16" ht="30">
      <c r="A37" s="5" t="s">
        <v>129</v>
      </c>
      <c r="B37" s="10" t="s">
        <v>130</v>
      </c>
      <c r="C37" s="11" t="s">
        <v>41</v>
      </c>
      <c r="D37" s="31" t="s">
        <v>131</v>
      </c>
      <c r="E37" s="11" t="s">
        <v>43</v>
      </c>
      <c r="F37" s="11" t="s">
        <v>44</v>
      </c>
      <c r="G37" s="11">
        <v>2020.06</v>
      </c>
      <c r="H37" s="13" t="s">
        <v>45</v>
      </c>
      <c r="I37" s="11" t="s">
        <v>46</v>
      </c>
      <c r="J37" s="12">
        <f>VLOOKUP(D37,'[1]2019年全科及公费幼师名单'!$D$3:$J$64,6,FALSE)</f>
        <v>84.4</v>
      </c>
      <c r="K37" s="12">
        <f t="shared" si="0"/>
        <v>37.980000000000004</v>
      </c>
      <c r="L37" s="12">
        <f>VLOOKUP(D37,'[1]2019年全科及公费幼师名单'!$D$3:$J$64,7,FALSE)</f>
        <v>13.5</v>
      </c>
      <c r="M37" s="12">
        <v>80.6</v>
      </c>
      <c r="N37" s="12">
        <f t="shared" si="1"/>
        <v>32.24</v>
      </c>
      <c r="O37" s="28">
        <f t="shared" si="2"/>
        <v>83.72</v>
      </c>
      <c r="P37" s="25" t="s">
        <v>21</v>
      </c>
    </row>
    <row r="38" spans="1:16" ht="30">
      <c r="A38" s="5" t="s">
        <v>132</v>
      </c>
      <c r="B38" s="10" t="s">
        <v>133</v>
      </c>
      <c r="C38" s="11" t="s">
        <v>41</v>
      </c>
      <c r="D38" s="31" t="s">
        <v>134</v>
      </c>
      <c r="E38" s="11" t="s">
        <v>43</v>
      </c>
      <c r="F38" s="11" t="s">
        <v>44</v>
      </c>
      <c r="G38" s="11">
        <v>2019.06</v>
      </c>
      <c r="H38" s="13" t="s">
        <v>45</v>
      </c>
      <c r="I38" s="11" t="s">
        <v>46</v>
      </c>
      <c r="J38" s="12">
        <f>VLOOKUP(D38,'[1]2019年全科及公费幼师名单'!$D$3:$J$64,6,FALSE)</f>
        <v>78.4</v>
      </c>
      <c r="K38" s="12">
        <f t="shared" si="0"/>
        <v>35.28</v>
      </c>
      <c r="L38" s="12">
        <f>VLOOKUP(D38,'[1]2019年全科及公费幼师名单'!$D$3:$J$64,7,FALSE)</f>
        <v>1</v>
      </c>
      <c r="M38" s="12">
        <v>77.4</v>
      </c>
      <c r="N38" s="12">
        <f t="shared" si="1"/>
        <v>30.960000000000004</v>
      </c>
      <c r="O38" s="28">
        <f t="shared" si="2"/>
        <v>67.24</v>
      </c>
      <c r="P38" s="25" t="s">
        <v>21</v>
      </c>
    </row>
    <row r="39" spans="1:16" ht="30">
      <c r="A39" s="5" t="s">
        <v>135</v>
      </c>
      <c r="B39" s="10" t="s">
        <v>136</v>
      </c>
      <c r="C39" s="11" t="s">
        <v>41</v>
      </c>
      <c r="D39" s="31" t="s">
        <v>137</v>
      </c>
      <c r="E39" s="11" t="s">
        <v>43</v>
      </c>
      <c r="F39" s="11" t="s">
        <v>44</v>
      </c>
      <c r="G39" s="11">
        <v>2020.06</v>
      </c>
      <c r="H39" s="13" t="s">
        <v>45</v>
      </c>
      <c r="I39" s="11" t="s">
        <v>46</v>
      </c>
      <c r="J39" s="12">
        <f>VLOOKUP(D39,'[1]2019年全科及公费幼师名单'!$D$3:$J$64,6,FALSE)</f>
        <v>85.1</v>
      </c>
      <c r="K39" s="12">
        <f t="shared" si="0"/>
        <v>38.295</v>
      </c>
      <c r="L39" s="12">
        <f>VLOOKUP(D39,'[1]2019年全科及公费幼师名单'!$D$3:$J$64,7,FALSE)</f>
        <v>15</v>
      </c>
      <c r="M39" s="12">
        <v>81</v>
      </c>
      <c r="N39" s="12">
        <f t="shared" si="1"/>
        <v>32.4</v>
      </c>
      <c r="O39" s="28">
        <f t="shared" si="2"/>
        <v>85.7</v>
      </c>
      <c r="P39" s="25" t="s">
        <v>21</v>
      </c>
    </row>
    <row r="40" spans="1:16" ht="30">
      <c r="A40" s="5" t="s">
        <v>138</v>
      </c>
      <c r="B40" s="32" t="s">
        <v>139</v>
      </c>
      <c r="C40" s="15" t="s">
        <v>15</v>
      </c>
      <c r="D40" s="31" t="s">
        <v>140</v>
      </c>
      <c r="E40" s="15" t="s">
        <v>141</v>
      </c>
      <c r="F40" s="15" t="s">
        <v>142</v>
      </c>
      <c r="G40" s="11">
        <v>2020.06</v>
      </c>
      <c r="H40" s="16" t="s">
        <v>143</v>
      </c>
      <c r="I40" s="15" t="s">
        <v>144</v>
      </c>
      <c r="J40" s="12">
        <f>VLOOKUP(D40,'[1]2019年全科及公费幼师名单'!$D$3:$J$64,6,FALSE)</f>
        <v>84.2</v>
      </c>
      <c r="K40" s="12">
        <f t="shared" si="0"/>
        <v>37.89</v>
      </c>
      <c r="L40" s="12">
        <f>VLOOKUP(D40,'[1]2019年全科及公费幼师名单'!$D$3:$J$64,7,FALSE)</f>
        <v>2.5</v>
      </c>
      <c r="M40" s="12">
        <v>81.4</v>
      </c>
      <c r="N40" s="12">
        <f t="shared" si="1"/>
        <v>32.56</v>
      </c>
      <c r="O40" s="28">
        <f t="shared" si="2"/>
        <v>72.95</v>
      </c>
      <c r="P40" s="25" t="s">
        <v>21</v>
      </c>
    </row>
    <row r="41" spans="1:16" ht="30">
      <c r="A41" s="5" t="s">
        <v>145</v>
      </c>
      <c r="B41" s="32" t="s">
        <v>146</v>
      </c>
      <c r="C41" s="15" t="s">
        <v>15</v>
      </c>
      <c r="D41" s="31" t="s">
        <v>147</v>
      </c>
      <c r="E41" s="15" t="s">
        <v>141</v>
      </c>
      <c r="F41" s="15" t="s">
        <v>142</v>
      </c>
      <c r="G41" s="11">
        <v>2020.06</v>
      </c>
      <c r="H41" s="16" t="s">
        <v>143</v>
      </c>
      <c r="I41" s="15" t="s">
        <v>144</v>
      </c>
      <c r="J41" s="12">
        <f>VLOOKUP(D41,'[1]2019年全科及公费幼师名单'!$D$3:$J$64,6,FALSE)</f>
        <v>84.8</v>
      </c>
      <c r="K41" s="12">
        <f t="shared" si="0"/>
        <v>38.16</v>
      </c>
      <c r="L41" s="12">
        <f>VLOOKUP(D41,'[1]2019年全科及公费幼师名单'!$D$3:$J$64,7,FALSE)</f>
        <v>15</v>
      </c>
      <c r="M41" s="12">
        <v>86.2</v>
      </c>
      <c r="N41" s="12">
        <f t="shared" si="1"/>
        <v>34.480000000000004</v>
      </c>
      <c r="O41" s="28">
        <f t="shared" si="2"/>
        <v>87.64</v>
      </c>
      <c r="P41" s="25" t="s">
        <v>21</v>
      </c>
    </row>
    <row r="42" spans="1:16" ht="30">
      <c r="A42" s="5" t="s">
        <v>148</v>
      </c>
      <c r="B42" s="32" t="s">
        <v>149</v>
      </c>
      <c r="C42" s="15" t="s">
        <v>15</v>
      </c>
      <c r="D42" s="31" t="s">
        <v>150</v>
      </c>
      <c r="E42" s="15" t="s">
        <v>141</v>
      </c>
      <c r="F42" s="15" t="s">
        <v>142</v>
      </c>
      <c r="G42" s="11">
        <v>2020.06</v>
      </c>
      <c r="H42" s="16" t="s">
        <v>143</v>
      </c>
      <c r="I42" s="15" t="s">
        <v>144</v>
      </c>
      <c r="J42" s="12">
        <f>VLOOKUP(D42,'[1]2019年全科及公费幼师名单'!$D$3:$J$64,6,FALSE)</f>
        <v>85.7</v>
      </c>
      <c r="K42" s="12">
        <f t="shared" si="0"/>
        <v>38.565000000000005</v>
      </c>
      <c r="L42" s="12">
        <f>VLOOKUP(D42,'[1]2019年全科及公费幼师名单'!$D$3:$J$64,7,FALSE)</f>
        <v>15</v>
      </c>
      <c r="M42" s="12">
        <v>77.8</v>
      </c>
      <c r="N42" s="12">
        <f t="shared" si="1"/>
        <v>31.12</v>
      </c>
      <c r="O42" s="28">
        <f t="shared" si="2"/>
        <v>84.69</v>
      </c>
      <c r="P42" s="25" t="s">
        <v>21</v>
      </c>
    </row>
    <row r="43" spans="1:16" ht="30">
      <c r="A43" s="5" t="s">
        <v>151</v>
      </c>
      <c r="B43" s="14" t="s">
        <v>152</v>
      </c>
      <c r="C43" s="15" t="s">
        <v>15</v>
      </c>
      <c r="D43" s="31" t="s">
        <v>153</v>
      </c>
      <c r="E43" s="15" t="s">
        <v>141</v>
      </c>
      <c r="F43" s="15" t="s">
        <v>142</v>
      </c>
      <c r="G43" s="11">
        <v>2020.06</v>
      </c>
      <c r="H43" s="16" t="s">
        <v>143</v>
      </c>
      <c r="I43" s="15" t="s">
        <v>144</v>
      </c>
      <c r="J43" s="12">
        <f>VLOOKUP(D43,'[1]2019年全科及公费幼师名单'!$D$3:$J$64,6,FALSE)</f>
        <v>89.1</v>
      </c>
      <c r="K43" s="12">
        <f t="shared" si="0"/>
        <v>40.095</v>
      </c>
      <c r="L43" s="12">
        <f>VLOOKUP(D43,'[1]2019年全科及公费幼师名单'!$D$3:$J$64,7,FALSE)</f>
        <v>15</v>
      </c>
      <c r="M43" s="12">
        <v>74.6</v>
      </c>
      <c r="N43" s="12">
        <f t="shared" si="1"/>
        <v>29.84</v>
      </c>
      <c r="O43" s="28">
        <f t="shared" si="2"/>
        <v>84.94</v>
      </c>
      <c r="P43" s="25" t="s">
        <v>21</v>
      </c>
    </row>
    <row r="44" spans="1:16" ht="30">
      <c r="A44" s="5" t="s">
        <v>154</v>
      </c>
      <c r="B44" s="32" t="s">
        <v>155</v>
      </c>
      <c r="C44" s="15" t="s">
        <v>15</v>
      </c>
      <c r="D44" s="31" t="s">
        <v>156</v>
      </c>
      <c r="E44" s="15" t="s">
        <v>141</v>
      </c>
      <c r="F44" s="15" t="s">
        <v>142</v>
      </c>
      <c r="G44" s="11">
        <v>2020.06</v>
      </c>
      <c r="H44" s="16" t="s">
        <v>143</v>
      </c>
      <c r="I44" s="15" t="s">
        <v>144</v>
      </c>
      <c r="J44" s="12">
        <f>VLOOKUP(D44,'[1]2019年全科及公费幼师名单'!$D$3:$J$64,6,FALSE)</f>
        <v>79.8</v>
      </c>
      <c r="K44" s="12">
        <f t="shared" si="0"/>
        <v>35.91</v>
      </c>
      <c r="L44" s="12">
        <f>VLOOKUP(D44,'[1]2019年全科及公费幼师名单'!$D$3:$J$64,7,FALSE)</f>
        <v>15</v>
      </c>
      <c r="M44" s="12">
        <v>72.8</v>
      </c>
      <c r="N44" s="12">
        <f t="shared" si="1"/>
        <v>29.12</v>
      </c>
      <c r="O44" s="28">
        <f t="shared" si="2"/>
        <v>80.03</v>
      </c>
      <c r="P44" s="25" t="s">
        <v>21</v>
      </c>
    </row>
    <row r="45" spans="1:16" ht="30">
      <c r="A45" s="5" t="s">
        <v>157</v>
      </c>
      <c r="B45" s="32" t="s">
        <v>158</v>
      </c>
      <c r="C45" s="15" t="s">
        <v>15</v>
      </c>
      <c r="D45" s="31" t="s">
        <v>159</v>
      </c>
      <c r="E45" s="15" t="s">
        <v>141</v>
      </c>
      <c r="F45" s="15" t="s">
        <v>142</v>
      </c>
      <c r="G45" s="11">
        <v>2020.06</v>
      </c>
      <c r="H45" s="16" t="s">
        <v>143</v>
      </c>
      <c r="I45" s="15" t="s">
        <v>144</v>
      </c>
      <c r="J45" s="12">
        <f>VLOOKUP(D45,'[1]2019年全科及公费幼师名单'!$D$3:$J$64,6,FALSE)</f>
        <v>85.7</v>
      </c>
      <c r="K45" s="12">
        <f t="shared" si="0"/>
        <v>38.565000000000005</v>
      </c>
      <c r="L45" s="12">
        <f>VLOOKUP(D45,'[1]2019年全科及公费幼师名单'!$D$3:$J$64,7,FALSE)</f>
        <v>15</v>
      </c>
      <c r="M45" s="12">
        <v>78.2</v>
      </c>
      <c r="N45" s="12">
        <f t="shared" si="1"/>
        <v>31.28</v>
      </c>
      <c r="O45" s="28">
        <f t="shared" si="2"/>
        <v>84.85</v>
      </c>
      <c r="P45" s="25" t="s">
        <v>21</v>
      </c>
    </row>
    <row r="46" spans="1:16" ht="30">
      <c r="A46" s="5" t="s">
        <v>160</v>
      </c>
      <c r="B46" s="14" t="s">
        <v>161</v>
      </c>
      <c r="C46" s="15" t="s">
        <v>15</v>
      </c>
      <c r="D46" s="31" t="s">
        <v>162</v>
      </c>
      <c r="E46" s="15" t="s">
        <v>141</v>
      </c>
      <c r="F46" s="15" t="s">
        <v>142</v>
      </c>
      <c r="G46" s="11">
        <v>2020.06</v>
      </c>
      <c r="H46" s="16" t="s">
        <v>143</v>
      </c>
      <c r="I46" s="15" t="s">
        <v>144</v>
      </c>
      <c r="J46" s="12">
        <f>VLOOKUP(D46,'[1]2019年全科及公费幼师名单'!$D$3:$J$64,6,FALSE)</f>
        <v>83.2</v>
      </c>
      <c r="K46" s="12">
        <f t="shared" si="0"/>
        <v>37.440000000000005</v>
      </c>
      <c r="L46" s="12">
        <f>VLOOKUP(D46,'[1]2019年全科及公费幼师名单'!$D$3:$J$64,7,FALSE)</f>
        <v>7</v>
      </c>
      <c r="M46" s="12">
        <v>83.4</v>
      </c>
      <c r="N46" s="12">
        <f t="shared" si="1"/>
        <v>33.36000000000001</v>
      </c>
      <c r="O46" s="28">
        <f t="shared" si="2"/>
        <v>77.8</v>
      </c>
      <c r="P46" s="25" t="s">
        <v>21</v>
      </c>
    </row>
    <row r="47" spans="1:16" ht="30">
      <c r="A47" s="5" t="s">
        <v>163</v>
      </c>
      <c r="B47" s="14" t="s">
        <v>164</v>
      </c>
      <c r="C47" s="15" t="s">
        <v>15</v>
      </c>
      <c r="D47" s="31" t="s">
        <v>165</v>
      </c>
      <c r="E47" s="15" t="s">
        <v>141</v>
      </c>
      <c r="F47" s="15" t="s">
        <v>142</v>
      </c>
      <c r="G47" s="11">
        <v>2020.06</v>
      </c>
      <c r="H47" s="16" t="s">
        <v>143</v>
      </c>
      <c r="I47" s="15" t="s">
        <v>144</v>
      </c>
      <c r="J47" s="12">
        <f>VLOOKUP(D47,'[1]2019年全科及公费幼师名单'!$D$3:$J$64,6,FALSE)</f>
        <v>83.3</v>
      </c>
      <c r="K47" s="12">
        <f t="shared" si="0"/>
        <v>37.485</v>
      </c>
      <c r="L47" s="12">
        <f>VLOOKUP(D47,'[1]2019年全科及公费幼师名单'!$D$3:$J$64,7,FALSE)</f>
        <v>15</v>
      </c>
      <c r="M47" s="12">
        <v>76.8</v>
      </c>
      <c r="N47" s="12">
        <f t="shared" si="1"/>
        <v>30.72</v>
      </c>
      <c r="O47" s="28">
        <f t="shared" si="2"/>
        <v>83.21</v>
      </c>
      <c r="P47" s="25" t="s">
        <v>21</v>
      </c>
    </row>
    <row r="48" spans="1:16" ht="30">
      <c r="A48" s="5" t="s">
        <v>166</v>
      </c>
      <c r="B48" s="32" t="s">
        <v>167</v>
      </c>
      <c r="C48" s="15" t="s">
        <v>24</v>
      </c>
      <c r="D48" s="31" t="s">
        <v>168</v>
      </c>
      <c r="E48" s="15" t="s">
        <v>141</v>
      </c>
      <c r="F48" s="15" t="s">
        <v>142</v>
      </c>
      <c r="G48" s="11">
        <v>2020.06</v>
      </c>
      <c r="H48" s="16" t="s">
        <v>143</v>
      </c>
      <c r="I48" s="15" t="s">
        <v>144</v>
      </c>
      <c r="J48" s="12">
        <f>VLOOKUP(D48,'[1]2019年全科及公费幼师名单'!$D$3:$J$64,6,FALSE)</f>
        <v>79</v>
      </c>
      <c r="K48" s="12">
        <f t="shared" si="0"/>
        <v>35.550000000000004</v>
      </c>
      <c r="L48" s="12">
        <f>VLOOKUP(D48,'[1]2019年全科及公费幼师名单'!$D$3:$J$64,7,FALSE)</f>
        <v>2</v>
      </c>
      <c r="M48" s="12">
        <v>82.2</v>
      </c>
      <c r="N48" s="12">
        <f t="shared" si="1"/>
        <v>32.88</v>
      </c>
      <c r="O48" s="28">
        <f t="shared" si="2"/>
        <v>70.43</v>
      </c>
      <c r="P48" s="25" t="s">
        <v>21</v>
      </c>
    </row>
    <row r="49" spans="1:16" ht="30">
      <c r="A49" s="5" t="s">
        <v>169</v>
      </c>
      <c r="B49" s="14" t="s">
        <v>170</v>
      </c>
      <c r="C49" s="15" t="s">
        <v>24</v>
      </c>
      <c r="D49" s="31" t="s">
        <v>171</v>
      </c>
      <c r="E49" s="15" t="s">
        <v>141</v>
      </c>
      <c r="F49" s="15" t="s">
        <v>142</v>
      </c>
      <c r="G49" s="11">
        <v>2020.06</v>
      </c>
      <c r="H49" s="16" t="s">
        <v>143</v>
      </c>
      <c r="I49" s="15" t="s">
        <v>144</v>
      </c>
      <c r="J49" s="12">
        <f>VLOOKUP(D49,'[1]2019年全科及公费幼师名单'!$D$3:$J$64,6,FALSE)</f>
        <v>82.9</v>
      </c>
      <c r="K49" s="12">
        <f t="shared" si="0"/>
        <v>37.30500000000001</v>
      </c>
      <c r="L49" s="12">
        <f>VLOOKUP(D49,'[1]2019年全科及公费幼师名单'!$D$3:$J$64,7,FALSE)</f>
        <v>1.5</v>
      </c>
      <c r="M49" s="12">
        <v>85.2</v>
      </c>
      <c r="N49" s="12">
        <f t="shared" si="1"/>
        <v>34.080000000000005</v>
      </c>
      <c r="O49" s="28">
        <f t="shared" si="2"/>
        <v>72.89</v>
      </c>
      <c r="P49" s="25" t="s">
        <v>21</v>
      </c>
    </row>
    <row r="50" spans="1:16" ht="30">
      <c r="A50" s="5" t="s">
        <v>172</v>
      </c>
      <c r="B50" s="32" t="s">
        <v>173</v>
      </c>
      <c r="C50" s="15" t="s">
        <v>15</v>
      </c>
      <c r="D50" s="31" t="s">
        <v>174</v>
      </c>
      <c r="E50" s="15" t="s">
        <v>141</v>
      </c>
      <c r="F50" s="15" t="s">
        <v>142</v>
      </c>
      <c r="G50" s="11">
        <v>2020.06</v>
      </c>
      <c r="H50" s="16" t="s">
        <v>143</v>
      </c>
      <c r="I50" s="15" t="s">
        <v>144</v>
      </c>
      <c r="J50" s="12">
        <f>VLOOKUP(D50,'[1]2019年全科及公费幼师名单'!$D$3:$J$64,6,FALSE)</f>
        <v>86.5</v>
      </c>
      <c r="K50" s="12">
        <f t="shared" si="0"/>
        <v>38.925000000000004</v>
      </c>
      <c r="L50" s="12">
        <f>VLOOKUP(D50,'[1]2019年全科及公费幼师名单'!$D$3:$J$64,7,FALSE)</f>
        <v>15</v>
      </c>
      <c r="M50" s="12">
        <v>78</v>
      </c>
      <c r="N50" s="12">
        <f t="shared" si="1"/>
        <v>31.200000000000003</v>
      </c>
      <c r="O50" s="28">
        <f t="shared" si="2"/>
        <v>85.13</v>
      </c>
      <c r="P50" s="25" t="s">
        <v>21</v>
      </c>
    </row>
    <row r="51" spans="1:16" ht="30">
      <c r="A51" s="5" t="s">
        <v>175</v>
      </c>
      <c r="B51" s="14" t="s">
        <v>176</v>
      </c>
      <c r="C51" s="15" t="s">
        <v>15</v>
      </c>
      <c r="D51" s="31" t="s">
        <v>177</v>
      </c>
      <c r="E51" s="15" t="s">
        <v>141</v>
      </c>
      <c r="F51" s="15" t="s">
        <v>142</v>
      </c>
      <c r="G51" s="11">
        <v>2020.06</v>
      </c>
      <c r="H51" s="16" t="s">
        <v>143</v>
      </c>
      <c r="I51" s="15" t="s">
        <v>144</v>
      </c>
      <c r="J51" s="12">
        <f>VLOOKUP(D51,'[1]2019年全科及公费幼师名单'!$D$3:$J$64,6,FALSE)</f>
        <v>82.8</v>
      </c>
      <c r="K51" s="12">
        <f t="shared" si="0"/>
        <v>37.26</v>
      </c>
      <c r="L51" s="12">
        <f>VLOOKUP(D51,'[1]2019年全科及公费幼师名单'!$D$3:$J$64,7,FALSE)</f>
        <v>15</v>
      </c>
      <c r="M51" s="12">
        <v>80.4</v>
      </c>
      <c r="N51" s="12">
        <f t="shared" si="1"/>
        <v>32.160000000000004</v>
      </c>
      <c r="O51" s="28">
        <f t="shared" si="2"/>
        <v>84.42</v>
      </c>
      <c r="P51" s="25" t="s">
        <v>21</v>
      </c>
    </row>
    <row r="52" spans="1:16" ht="30">
      <c r="A52" s="5" t="s">
        <v>178</v>
      </c>
      <c r="B52" s="14" t="s">
        <v>179</v>
      </c>
      <c r="C52" s="15" t="s">
        <v>15</v>
      </c>
      <c r="D52" s="31" t="s">
        <v>180</v>
      </c>
      <c r="E52" s="15" t="s">
        <v>141</v>
      </c>
      <c r="F52" s="15" t="s">
        <v>142</v>
      </c>
      <c r="G52" s="11">
        <v>2020.06</v>
      </c>
      <c r="H52" s="16" t="s">
        <v>143</v>
      </c>
      <c r="I52" s="15" t="s">
        <v>144</v>
      </c>
      <c r="J52" s="12">
        <f>VLOOKUP(D52,'[1]2019年全科及公费幼师名单'!$D$3:$J$64,6,FALSE)</f>
        <v>86.2</v>
      </c>
      <c r="K52" s="12">
        <f t="shared" si="0"/>
        <v>38.79</v>
      </c>
      <c r="L52" s="12">
        <f>VLOOKUP(D52,'[1]2019年全科及公费幼师名单'!$D$3:$J$64,7,FALSE)</f>
        <v>13</v>
      </c>
      <c r="M52" s="12">
        <v>84.2</v>
      </c>
      <c r="N52" s="12">
        <f t="shared" si="1"/>
        <v>33.68</v>
      </c>
      <c r="O52" s="28">
        <f t="shared" si="2"/>
        <v>85.47</v>
      </c>
      <c r="P52" s="25" t="s">
        <v>21</v>
      </c>
    </row>
    <row r="53" spans="1:16" ht="30">
      <c r="A53" s="5" t="s">
        <v>181</v>
      </c>
      <c r="B53" s="14" t="s">
        <v>182</v>
      </c>
      <c r="C53" s="15" t="s">
        <v>15</v>
      </c>
      <c r="D53" s="31" t="s">
        <v>183</v>
      </c>
      <c r="E53" s="15" t="s">
        <v>141</v>
      </c>
      <c r="F53" s="15" t="s">
        <v>142</v>
      </c>
      <c r="G53" s="11">
        <v>2020.06</v>
      </c>
      <c r="H53" s="16" t="s">
        <v>143</v>
      </c>
      <c r="I53" s="15" t="s">
        <v>144</v>
      </c>
      <c r="J53" s="12">
        <f>VLOOKUP(D53,'[1]2019年全科及公费幼师名单'!$D$3:$J$64,6,FALSE)</f>
        <v>83.7</v>
      </c>
      <c r="K53" s="12">
        <f t="shared" si="0"/>
        <v>37.665</v>
      </c>
      <c r="L53" s="12">
        <f>VLOOKUP(D53,'[1]2019年全科及公费幼师名单'!$D$3:$J$64,7,FALSE)</f>
        <v>0</v>
      </c>
      <c r="M53" s="12">
        <v>81.4</v>
      </c>
      <c r="N53" s="12">
        <f t="shared" si="1"/>
        <v>32.56</v>
      </c>
      <c r="O53" s="28">
        <f t="shared" si="2"/>
        <v>70.23</v>
      </c>
      <c r="P53" s="25" t="s">
        <v>21</v>
      </c>
    </row>
    <row r="54" spans="1:16" ht="30">
      <c r="A54" s="5" t="s">
        <v>184</v>
      </c>
      <c r="B54" s="14" t="s">
        <v>185</v>
      </c>
      <c r="C54" s="15" t="s">
        <v>15</v>
      </c>
      <c r="D54" s="31" t="s">
        <v>186</v>
      </c>
      <c r="E54" s="15" t="s">
        <v>141</v>
      </c>
      <c r="F54" s="15" t="s">
        <v>142</v>
      </c>
      <c r="G54" s="11">
        <v>2020.06</v>
      </c>
      <c r="H54" s="16" t="s">
        <v>143</v>
      </c>
      <c r="I54" s="15" t="s">
        <v>144</v>
      </c>
      <c r="J54" s="12">
        <f>VLOOKUP(D54,'[1]2019年全科及公费幼师名单'!$D$3:$J$64,6,FALSE)</f>
        <v>84.8</v>
      </c>
      <c r="K54" s="12">
        <f t="shared" si="0"/>
        <v>38.16</v>
      </c>
      <c r="L54" s="12">
        <f>VLOOKUP(D54,'[1]2019年全科及公费幼师名单'!$D$3:$J$64,7,FALSE)</f>
        <v>15</v>
      </c>
      <c r="M54" s="12">
        <v>85</v>
      </c>
      <c r="N54" s="12">
        <f t="shared" si="1"/>
        <v>34</v>
      </c>
      <c r="O54" s="28">
        <f t="shared" si="2"/>
        <v>87.16</v>
      </c>
      <c r="P54" s="25" t="s">
        <v>21</v>
      </c>
    </row>
    <row r="55" spans="1:16" ht="30">
      <c r="A55" s="5" t="s">
        <v>187</v>
      </c>
      <c r="B55" s="14" t="s">
        <v>188</v>
      </c>
      <c r="C55" s="15" t="s">
        <v>15</v>
      </c>
      <c r="D55" s="31" t="s">
        <v>189</v>
      </c>
      <c r="E55" s="15" t="s">
        <v>141</v>
      </c>
      <c r="F55" s="15" t="s">
        <v>142</v>
      </c>
      <c r="G55" s="11">
        <v>2020.06</v>
      </c>
      <c r="H55" s="16" t="s">
        <v>143</v>
      </c>
      <c r="I55" s="15" t="s">
        <v>144</v>
      </c>
      <c r="J55" s="12">
        <f>VLOOKUP(D55,'[1]2019年全科及公费幼师名单'!$D$3:$J$64,6,FALSE)</f>
        <v>87</v>
      </c>
      <c r="K55" s="12">
        <f t="shared" si="0"/>
        <v>39.15</v>
      </c>
      <c r="L55" s="12">
        <f>VLOOKUP(D55,'[1]2019年全科及公费幼师名单'!$D$3:$J$64,7,FALSE)</f>
        <v>15</v>
      </c>
      <c r="M55" s="12">
        <v>87</v>
      </c>
      <c r="N55" s="12">
        <f t="shared" si="1"/>
        <v>34.800000000000004</v>
      </c>
      <c r="O55" s="28">
        <f t="shared" si="2"/>
        <v>88.95</v>
      </c>
      <c r="P55" s="25" t="s">
        <v>21</v>
      </c>
    </row>
    <row r="56" spans="1:16" ht="30">
      <c r="A56" s="5" t="s">
        <v>190</v>
      </c>
      <c r="B56" s="32" t="s">
        <v>191</v>
      </c>
      <c r="C56" s="15" t="s">
        <v>15</v>
      </c>
      <c r="D56" s="31" t="s">
        <v>192</v>
      </c>
      <c r="E56" s="15" t="s">
        <v>141</v>
      </c>
      <c r="F56" s="15" t="s">
        <v>142</v>
      </c>
      <c r="G56" s="11">
        <v>2020.06</v>
      </c>
      <c r="H56" s="16" t="s">
        <v>143</v>
      </c>
      <c r="I56" s="15" t="s">
        <v>144</v>
      </c>
      <c r="J56" s="12">
        <f>VLOOKUP(D56,'[1]2019年全科及公费幼师名单'!$D$3:$J$64,6,FALSE)</f>
        <v>86.2</v>
      </c>
      <c r="K56" s="12">
        <f t="shared" si="0"/>
        <v>38.79</v>
      </c>
      <c r="L56" s="12">
        <f>VLOOKUP(D56,'[1]2019年全科及公费幼师名单'!$D$3:$J$64,7,FALSE)</f>
        <v>15</v>
      </c>
      <c r="M56" s="12">
        <v>79.2</v>
      </c>
      <c r="N56" s="12">
        <f t="shared" si="1"/>
        <v>31.680000000000003</v>
      </c>
      <c r="O56" s="28">
        <f t="shared" si="2"/>
        <v>85.47</v>
      </c>
      <c r="P56" s="25" t="s">
        <v>21</v>
      </c>
    </row>
    <row r="57" spans="1:16" ht="30">
      <c r="A57" s="5" t="s">
        <v>193</v>
      </c>
      <c r="B57" s="14" t="s">
        <v>194</v>
      </c>
      <c r="C57" s="15" t="s">
        <v>15</v>
      </c>
      <c r="D57" s="12" t="s">
        <v>195</v>
      </c>
      <c r="E57" s="15" t="s">
        <v>141</v>
      </c>
      <c r="F57" s="15" t="s">
        <v>142</v>
      </c>
      <c r="G57" s="11">
        <v>2020.06</v>
      </c>
      <c r="H57" s="16" t="s">
        <v>143</v>
      </c>
      <c r="I57" s="15" t="s">
        <v>144</v>
      </c>
      <c r="J57" s="12">
        <f>VLOOKUP(D57,'[1]2019年全科及公费幼师名单'!$D$3:$J$64,6,FALSE)</f>
        <v>86.6</v>
      </c>
      <c r="K57" s="12">
        <f t="shared" si="0"/>
        <v>38.97</v>
      </c>
      <c r="L57" s="12">
        <f>VLOOKUP(D57,'[1]2019年全科及公费幼师名单'!$D$3:$J$64,7,FALSE)</f>
        <v>15</v>
      </c>
      <c r="M57" s="12">
        <v>81.6</v>
      </c>
      <c r="N57" s="12">
        <f t="shared" si="1"/>
        <v>32.64</v>
      </c>
      <c r="O57" s="28">
        <f t="shared" si="2"/>
        <v>86.61</v>
      </c>
      <c r="P57" s="25" t="s">
        <v>21</v>
      </c>
    </row>
    <row r="58" spans="1:16" ht="30">
      <c r="A58" s="5" t="s">
        <v>196</v>
      </c>
      <c r="B58" s="32" t="s">
        <v>197</v>
      </c>
      <c r="C58" s="15" t="s">
        <v>15</v>
      </c>
      <c r="D58" s="31" t="s">
        <v>198</v>
      </c>
      <c r="E58" s="15" t="s">
        <v>141</v>
      </c>
      <c r="F58" s="15" t="s">
        <v>142</v>
      </c>
      <c r="G58" s="11">
        <v>2020.06</v>
      </c>
      <c r="H58" s="16" t="s">
        <v>143</v>
      </c>
      <c r="I58" s="15" t="s">
        <v>144</v>
      </c>
      <c r="J58" s="12">
        <f>VLOOKUP(D58,'[1]2019年全科及公费幼师名单'!$D$3:$J$64,6,FALSE)</f>
        <v>86.1</v>
      </c>
      <c r="K58" s="12">
        <f t="shared" si="0"/>
        <v>38.745</v>
      </c>
      <c r="L58" s="12">
        <f>VLOOKUP(D58,'[1]2019年全科及公费幼师名单'!$D$3:$J$64,7,FALSE)</f>
        <v>15</v>
      </c>
      <c r="M58" s="12">
        <v>82.6</v>
      </c>
      <c r="N58" s="12">
        <f t="shared" si="1"/>
        <v>33.04</v>
      </c>
      <c r="O58" s="28">
        <f t="shared" si="2"/>
        <v>86.79</v>
      </c>
      <c r="P58" s="25" t="s">
        <v>21</v>
      </c>
    </row>
    <row r="59" spans="1:16" ht="30">
      <c r="A59" s="5" t="s">
        <v>199</v>
      </c>
      <c r="B59" s="11" t="s">
        <v>200</v>
      </c>
      <c r="C59" s="17" t="s">
        <v>41</v>
      </c>
      <c r="D59" s="31" t="s">
        <v>201</v>
      </c>
      <c r="E59" s="11" t="s">
        <v>202</v>
      </c>
      <c r="F59" s="11" t="s">
        <v>203</v>
      </c>
      <c r="G59" s="11">
        <v>2020.06</v>
      </c>
      <c r="H59" s="18" t="s">
        <v>204</v>
      </c>
      <c r="I59" s="29" t="s">
        <v>205</v>
      </c>
      <c r="J59" s="12">
        <f>VLOOKUP(D59,'[1]2019年全科及公费幼师名单'!$D$3:$J$64,6,FALSE)</f>
        <v>78.58</v>
      </c>
      <c r="K59" s="12">
        <f t="shared" si="0"/>
        <v>35.361</v>
      </c>
      <c r="L59" s="12">
        <f>VLOOKUP(D59,'[1]2019年全科及公费幼师名单'!$D$3:$J$64,7,FALSE)</f>
        <v>15</v>
      </c>
      <c r="M59" s="18">
        <v>82</v>
      </c>
      <c r="N59" s="12">
        <f t="shared" si="1"/>
        <v>32.800000000000004</v>
      </c>
      <c r="O59" s="28">
        <f t="shared" si="2"/>
        <v>83.16</v>
      </c>
      <c r="P59" s="25" t="s">
        <v>21</v>
      </c>
    </row>
    <row r="60" spans="1:16" ht="30">
      <c r="A60" s="5" t="s">
        <v>206</v>
      </c>
      <c r="B60" s="11" t="s">
        <v>207</v>
      </c>
      <c r="C60" s="17" t="s">
        <v>41</v>
      </c>
      <c r="D60" s="31" t="s">
        <v>208</v>
      </c>
      <c r="E60" s="11" t="s">
        <v>202</v>
      </c>
      <c r="F60" s="11" t="s">
        <v>203</v>
      </c>
      <c r="G60" s="11">
        <v>2020.06</v>
      </c>
      <c r="H60" s="18" t="s">
        <v>204</v>
      </c>
      <c r="I60" s="29" t="s">
        <v>205</v>
      </c>
      <c r="J60" s="12">
        <f>VLOOKUP(D60,'[1]2019年全科及公费幼师名单'!$D$3:$J$64,6,FALSE)</f>
        <v>81.06</v>
      </c>
      <c r="K60" s="12">
        <f t="shared" si="0"/>
        <v>36.477000000000004</v>
      </c>
      <c r="L60" s="12">
        <f>VLOOKUP(D60,'[1]2019年全科及公费幼师名单'!$D$3:$J$64,7,FALSE)</f>
        <v>0</v>
      </c>
      <c r="M60" s="18">
        <v>79.8</v>
      </c>
      <c r="N60" s="12">
        <f t="shared" si="1"/>
        <v>31.92</v>
      </c>
      <c r="O60" s="28">
        <f t="shared" si="2"/>
        <v>68.4</v>
      </c>
      <c r="P60" s="25" t="s">
        <v>21</v>
      </c>
    </row>
    <row r="61" spans="1:16" ht="30">
      <c r="A61" s="5" t="s">
        <v>209</v>
      </c>
      <c r="B61" s="11" t="s">
        <v>210</v>
      </c>
      <c r="C61" s="17" t="s">
        <v>41</v>
      </c>
      <c r="D61" s="31" t="s">
        <v>211</v>
      </c>
      <c r="E61" s="11" t="s">
        <v>202</v>
      </c>
      <c r="F61" s="11" t="s">
        <v>203</v>
      </c>
      <c r="G61" s="11">
        <v>2020.06</v>
      </c>
      <c r="H61" s="18" t="s">
        <v>204</v>
      </c>
      <c r="I61" s="29" t="s">
        <v>205</v>
      </c>
      <c r="J61" s="12">
        <f>VLOOKUP(D61,'[1]2019年全科及公费幼师名单'!$D$3:$J$64,6,FALSE)</f>
        <v>86.7</v>
      </c>
      <c r="K61" s="12">
        <f t="shared" si="0"/>
        <v>39.015</v>
      </c>
      <c r="L61" s="12">
        <f>VLOOKUP(D61,'[1]2019年全科及公费幼师名单'!$D$3:$J$64,7,FALSE)</f>
        <v>15</v>
      </c>
      <c r="M61" s="18">
        <v>85.6</v>
      </c>
      <c r="N61" s="12">
        <f t="shared" si="1"/>
        <v>34.24</v>
      </c>
      <c r="O61" s="28">
        <f t="shared" si="2"/>
        <v>88.26</v>
      </c>
      <c r="P61" s="25" t="s">
        <v>21</v>
      </c>
    </row>
    <row r="62" spans="1:16" ht="30">
      <c r="A62" s="5" t="s">
        <v>212</v>
      </c>
      <c r="B62" s="11" t="s">
        <v>213</v>
      </c>
      <c r="C62" s="17" t="s">
        <v>82</v>
      </c>
      <c r="D62" s="31" t="s">
        <v>214</v>
      </c>
      <c r="E62" s="11" t="s">
        <v>202</v>
      </c>
      <c r="F62" s="11" t="s">
        <v>203</v>
      </c>
      <c r="G62" s="11">
        <v>2020.06</v>
      </c>
      <c r="H62" s="18" t="s">
        <v>204</v>
      </c>
      <c r="I62" s="29" t="s">
        <v>205</v>
      </c>
      <c r="J62" s="12">
        <f>VLOOKUP(D62,'[1]2019年全科及公费幼师名单'!$D$3:$J$64,6,FALSE)</f>
        <v>73.04</v>
      </c>
      <c r="K62" s="12">
        <f t="shared" si="0"/>
        <v>32.868</v>
      </c>
      <c r="L62" s="12">
        <f>VLOOKUP(D62,'[1]2019年全科及公费幼师名单'!$D$3:$J$64,7,FALSE)</f>
        <v>0</v>
      </c>
      <c r="M62" s="18">
        <v>75.8</v>
      </c>
      <c r="N62" s="12">
        <f t="shared" si="1"/>
        <v>30.32</v>
      </c>
      <c r="O62" s="28">
        <f t="shared" si="2"/>
        <v>63.19</v>
      </c>
      <c r="P62" s="25" t="s">
        <v>21</v>
      </c>
    </row>
    <row r="63" spans="1:16" ht="30">
      <c r="A63" s="5" t="s">
        <v>215</v>
      </c>
      <c r="B63" s="11" t="s">
        <v>216</v>
      </c>
      <c r="C63" s="17" t="s">
        <v>82</v>
      </c>
      <c r="D63" s="31" t="s">
        <v>217</v>
      </c>
      <c r="E63" s="11" t="s">
        <v>202</v>
      </c>
      <c r="F63" s="11" t="s">
        <v>203</v>
      </c>
      <c r="G63" s="11">
        <v>2020.06</v>
      </c>
      <c r="H63" s="18" t="s">
        <v>204</v>
      </c>
      <c r="I63" s="29" t="s">
        <v>205</v>
      </c>
      <c r="J63" s="12">
        <f>VLOOKUP(D63,'[1]2019年全科及公费幼师名单'!$D$3:$J$64,6,FALSE)</f>
        <v>75.9</v>
      </c>
      <c r="K63" s="12">
        <f t="shared" si="0"/>
        <v>34.155</v>
      </c>
      <c r="L63" s="12">
        <f>VLOOKUP(D63,'[1]2019年全科及公费幼师名单'!$D$3:$J$64,7,FALSE)</f>
        <v>2.5</v>
      </c>
      <c r="M63" s="18">
        <v>79.8</v>
      </c>
      <c r="N63" s="12">
        <f t="shared" si="1"/>
        <v>31.92</v>
      </c>
      <c r="O63" s="28">
        <f t="shared" si="2"/>
        <v>68.58</v>
      </c>
      <c r="P63" s="25" t="s">
        <v>21</v>
      </c>
    </row>
    <row r="64" spans="1:16" ht="30">
      <c r="A64" s="5" t="s">
        <v>218</v>
      </c>
      <c r="B64" s="11" t="s">
        <v>219</v>
      </c>
      <c r="C64" s="17" t="s">
        <v>41</v>
      </c>
      <c r="D64" s="31" t="s">
        <v>220</v>
      </c>
      <c r="E64" s="11" t="s">
        <v>202</v>
      </c>
      <c r="F64" s="11" t="s">
        <v>203</v>
      </c>
      <c r="G64" s="11">
        <v>2020.06</v>
      </c>
      <c r="H64" s="18" t="s">
        <v>204</v>
      </c>
      <c r="I64" s="29" t="s">
        <v>205</v>
      </c>
      <c r="J64" s="12">
        <f>VLOOKUP(D64,'[1]2019年全科及公费幼师名单'!$D$3:$J$64,6,FALSE)</f>
        <v>81.61</v>
      </c>
      <c r="K64" s="12">
        <f t="shared" si="0"/>
        <v>36.7245</v>
      </c>
      <c r="L64" s="12">
        <f>VLOOKUP(D64,'[1]2019年全科及公费幼师名单'!$D$3:$J$64,7,FALSE)</f>
        <v>13.5</v>
      </c>
      <c r="M64" s="18">
        <v>79.2</v>
      </c>
      <c r="N64" s="12">
        <f t="shared" si="1"/>
        <v>31.680000000000003</v>
      </c>
      <c r="O64" s="28">
        <f t="shared" si="2"/>
        <v>81.9</v>
      </c>
      <c r="P64" s="25" t="s">
        <v>21</v>
      </c>
    </row>
    <row r="65" spans="1:16" ht="30">
      <c r="A65" s="5" t="s">
        <v>221</v>
      </c>
      <c r="B65" s="11" t="s">
        <v>222</v>
      </c>
      <c r="C65" s="17" t="s">
        <v>41</v>
      </c>
      <c r="D65" s="31" t="s">
        <v>223</v>
      </c>
      <c r="E65" s="11" t="s">
        <v>202</v>
      </c>
      <c r="F65" s="11" t="s">
        <v>203</v>
      </c>
      <c r="G65" s="11">
        <v>2020.06</v>
      </c>
      <c r="H65" s="18" t="s">
        <v>204</v>
      </c>
      <c r="I65" s="29" t="s">
        <v>205</v>
      </c>
      <c r="J65" s="12">
        <f>VLOOKUP(D65,'[1]2019年全科及公费幼师名单'!$D$3:$J$64,6,FALSE)</f>
        <v>81.24</v>
      </c>
      <c r="K65" s="12">
        <f t="shared" si="0"/>
        <v>36.558</v>
      </c>
      <c r="L65" s="12">
        <f>VLOOKUP(D65,'[1]2019年全科及公费幼师名单'!$D$3:$J$64,7,FALSE)</f>
        <v>15</v>
      </c>
      <c r="M65" s="18">
        <v>80.2</v>
      </c>
      <c r="N65" s="12">
        <f t="shared" si="1"/>
        <v>32.080000000000005</v>
      </c>
      <c r="O65" s="28">
        <f t="shared" si="2"/>
        <v>83.64</v>
      </c>
      <c r="P65" s="25" t="s">
        <v>21</v>
      </c>
    </row>
    <row r="66" spans="1:16" ht="30">
      <c r="A66" s="5" t="s">
        <v>224</v>
      </c>
      <c r="B66" s="11" t="s">
        <v>225</v>
      </c>
      <c r="C66" s="17" t="s">
        <v>41</v>
      </c>
      <c r="D66" s="31" t="s">
        <v>226</v>
      </c>
      <c r="E66" s="11" t="s">
        <v>202</v>
      </c>
      <c r="F66" s="11" t="s">
        <v>203</v>
      </c>
      <c r="G66" s="11">
        <v>2020.06</v>
      </c>
      <c r="H66" s="18" t="s">
        <v>204</v>
      </c>
      <c r="I66" s="29" t="s">
        <v>205</v>
      </c>
      <c r="J66" s="12">
        <f>VLOOKUP(D66,'[1]2019年全科及公费幼师名单'!$D$3:$J$64,6,FALSE)</f>
        <v>84.07</v>
      </c>
      <c r="K66" s="12">
        <f t="shared" si="0"/>
        <v>37.8315</v>
      </c>
      <c r="L66" s="12">
        <f>VLOOKUP(D66,'[1]2019年全科及公费幼师名单'!$D$3:$J$64,7,FALSE)</f>
        <v>15</v>
      </c>
      <c r="M66" s="18">
        <v>87.2</v>
      </c>
      <c r="N66" s="12">
        <f t="shared" si="1"/>
        <v>34.88</v>
      </c>
      <c r="O66" s="28">
        <f t="shared" si="2"/>
        <v>87.71</v>
      </c>
      <c r="P66" s="25" t="s">
        <v>21</v>
      </c>
    </row>
    <row r="67" spans="1:16" ht="30">
      <c r="A67" s="5" t="s">
        <v>227</v>
      </c>
      <c r="B67" s="11" t="s">
        <v>228</v>
      </c>
      <c r="C67" s="17" t="s">
        <v>41</v>
      </c>
      <c r="D67" s="31" t="s">
        <v>229</v>
      </c>
      <c r="E67" s="11" t="s">
        <v>202</v>
      </c>
      <c r="F67" s="11" t="s">
        <v>203</v>
      </c>
      <c r="G67" s="11">
        <v>2020.06</v>
      </c>
      <c r="H67" s="18" t="s">
        <v>204</v>
      </c>
      <c r="I67" s="29" t="s">
        <v>205</v>
      </c>
      <c r="J67" s="12">
        <f>VLOOKUP(D67,'[1]2019年全科及公费幼师名单'!$D$3:$J$64,6,FALSE)</f>
        <v>81.61</v>
      </c>
      <c r="K67" s="12">
        <f t="shared" si="0"/>
        <v>36.7245</v>
      </c>
      <c r="L67" s="12">
        <f>VLOOKUP(D67,'[1]2019年全科及公费幼师名单'!$D$3:$J$64,7,FALSE)</f>
        <v>0.5</v>
      </c>
      <c r="M67" s="18">
        <v>76.2</v>
      </c>
      <c r="N67" s="12">
        <f t="shared" si="1"/>
        <v>30.480000000000004</v>
      </c>
      <c r="O67" s="28">
        <f t="shared" si="2"/>
        <v>67.7</v>
      </c>
      <c r="P67" s="25" t="s">
        <v>21</v>
      </c>
    </row>
  </sheetData>
  <sheetProtection/>
  <autoFilter ref="A8:P67"/>
  <mergeCells count="1">
    <mergeCell ref="A1:O1"/>
  </mergeCells>
  <printOptions/>
  <pageMargins left="0.19652777777777777" right="0.15694444444444444" top="0.19652777777777777" bottom="0.3541666666666667" header="0.5" footer="0.07847222222222222"/>
  <pageSetup fitToHeight="0" horizontalDpi="600" verticalDpi="600" orientation="landscape" paperSize="9" scale="55"/>
  <rowBreaks count="2" manualBreakCount="2">
    <brk id="31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dcterms:created xsi:type="dcterms:W3CDTF">2018-04-08T06:39:49Z</dcterms:created>
  <dcterms:modified xsi:type="dcterms:W3CDTF">2020-08-15T09:47:02Z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