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80" firstSheet="1" activeTab="1"/>
  </bookViews>
  <sheets>
    <sheet name="结构化面试汇总" sheetId="1" r:id="rId1"/>
    <sheet name="考试总分及排名" sheetId="2" r:id="rId2"/>
  </sheets>
  <definedNames>
    <definedName name="_xlnm.Print_Area" localSheetId="0">'结构化面试汇总'!$A$1:$J$21</definedName>
  </definedNames>
  <calcPr fullCalcOnLoad="1"/>
</workbook>
</file>

<file path=xl/sharedStrings.xml><?xml version="1.0" encoding="utf-8"?>
<sst xmlns="http://schemas.openxmlformats.org/spreadsheetml/2006/main" count="111" uniqueCount="86">
  <si>
    <t>计分员用表（一）</t>
  </si>
  <si>
    <r>
      <t xml:space="preserve">    
</t>
    </r>
    <r>
      <rPr>
        <sz val="16"/>
        <rFont val="宋体"/>
        <family val="0"/>
      </rPr>
      <t>四川省文物局</t>
    </r>
    <r>
      <rPr>
        <sz val="16"/>
        <rFont val="Times New Roman"/>
        <family val="1"/>
      </rPr>
      <t>2020</t>
    </r>
    <r>
      <rPr>
        <sz val="16"/>
        <rFont val="宋体"/>
        <family val="0"/>
      </rPr>
      <t>年上半年直属事业单位公开招聘工作人员结构化面试成绩汇总表</t>
    </r>
  </si>
  <si>
    <t>面试考生序号</t>
  </si>
  <si>
    <t>性 别</t>
  </si>
  <si>
    <t>报考单位</t>
  </si>
  <si>
    <t>省文物考古研究院</t>
  </si>
  <si>
    <t>报考职位</t>
  </si>
  <si>
    <t>考    官    姓    名</t>
  </si>
  <si>
    <t xml:space="preserve">    每位考官</t>
  </si>
  <si>
    <t xml:space="preserve">       去  掉  的  评  分</t>
  </si>
  <si>
    <t xml:space="preserve">       其 余 考 官 的 评 分</t>
  </si>
  <si>
    <t xml:space="preserve">    的 终 评</t>
  </si>
  <si>
    <t xml:space="preserve">    1    个</t>
  </si>
  <si>
    <t>合计分</t>
  </si>
  <si>
    <t>平均分</t>
  </si>
  <si>
    <r>
      <t>　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0"/>
      </rPr>
      <t xml:space="preserve">合 计 分 </t>
    </r>
  </si>
  <si>
    <r>
      <t xml:space="preserve">     </t>
    </r>
    <r>
      <rPr>
        <sz val="12"/>
        <rFont val="仿宋_GB2312"/>
        <family val="0"/>
      </rPr>
      <t>最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0"/>
      </rPr>
      <t>高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0"/>
      </rPr>
      <t>分</t>
    </r>
  </si>
  <si>
    <t xml:space="preserve">  最   低   分</t>
  </si>
  <si>
    <r>
      <t xml:space="preserve">    </t>
    </r>
    <r>
      <rPr>
        <sz val="12"/>
        <rFont val="仿宋_GB2312"/>
        <family val="0"/>
      </rPr>
      <t>注：</t>
    </r>
  </si>
  <si>
    <r>
      <t xml:space="preserve">       </t>
    </r>
    <r>
      <rPr>
        <sz val="12"/>
        <rFont val="仿宋_GB2312"/>
        <family val="0"/>
      </rPr>
      <t>最高分或最低分如有并列，则只去</t>
    </r>
  </si>
  <si>
    <r>
      <t xml:space="preserve">   </t>
    </r>
    <r>
      <rPr>
        <sz val="12"/>
        <rFont val="仿宋_GB2312"/>
        <family val="0"/>
      </rPr>
      <t>掉最高分或最低分中的一个。</t>
    </r>
  </si>
  <si>
    <t>计分员签名：</t>
  </si>
  <si>
    <t xml:space="preserve">  监督员复核签名：</t>
  </si>
  <si>
    <t xml:space="preserve">           主考签名：</t>
  </si>
  <si>
    <t xml:space="preserve">   2020年8月  日  </t>
  </si>
  <si>
    <t xml:space="preserve">2020年8月  日  </t>
  </si>
  <si>
    <t xml:space="preserve">   2020年  月  日  </t>
  </si>
  <si>
    <t xml:space="preserve">  四川省文物考古研究院2020年上半年公开招聘工作人员考试总成绩、排名及体检人员汇总表</t>
  </si>
  <si>
    <t>单位名称</t>
  </si>
  <si>
    <t>岗位名称</t>
  </si>
  <si>
    <t>岗位代码</t>
  </si>
  <si>
    <t>报考人姓名</t>
  </si>
  <si>
    <t>准考证号</t>
  </si>
  <si>
    <t>笔试     总成绩</t>
  </si>
  <si>
    <t>笔试折合成绩</t>
  </si>
  <si>
    <t>同步
面试
成绩</t>
  </si>
  <si>
    <t>专业
测试
成绩</t>
  </si>
  <si>
    <t>面试总成绩</t>
  </si>
  <si>
    <t>面试折合成绩</t>
  </si>
  <si>
    <t>最终成绩</t>
  </si>
  <si>
    <t>岗位排名</t>
  </si>
  <si>
    <t>体检人员</t>
  </si>
  <si>
    <t>笔试成绩</t>
  </si>
  <si>
    <t>加分</t>
  </si>
  <si>
    <t>四川省文物考古研究院（四川省文物管理委员会办公室）</t>
  </si>
  <si>
    <t>田野考古A</t>
  </si>
  <si>
    <t>程应杰</t>
  </si>
  <si>
    <t>5076211802804</t>
  </si>
  <si>
    <t xml:space="preserve">体检 </t>
  </si>
  <si>
    <t>许丹阳</t>
  </si>
  <si>
    <t>5076211802805</t>
  </si>
  <si>
    <t>杨镇</t>
  </si>
  <si>
    <t>5076211802807</t>
  </si>
  <si>
    <t>/</t>
  </si>
  <si>
    <t>马亮</t>
  </si>
  <si>
    <t>5076211802802</t>
  </si>
  <si>
    <t>田野考古B</t>
  </si>
  <si>
    <t>张兵圆</t>
  </si>
  <si>
    <t>5076211802815</t>
  </si>
  <si>
    <t>贾婉婷</t>
  </si>
  <si>
    <t>5076211802816</t>
  </si>
  <si>
    <t>考古资料库房管理</t>
  </si>
  <si>
    <t>周羿杨</t>
  </si>
  <si>
    <t>5076211802905</t>
  </si>
  <si>
    <t>傅悦</t>
  </si>
  <si>
    <t>5076211802906</t>
  </si>
  <si>
    <t>杜泽瑜</t>
  </si>
  <si>
    <t>5076211802903</t>
  </si>
  <si>
    <t>文物保护与冶金科技考古</t>
  </si>
  <si>
    <t>肖庆</t>
  </si>
  <si>
    <t>5077211803001</t>
  </si>
  <si>
    <t>财务</t>
  </si>
  <si>
    <t>段林郁</t>
  </si>
  <si>
    <t>5073211611702</t>
  </si>
  <si>
    <t>昝力文</t>
  </si>
  <si>
    <t>5073211611626</t>
  </si>
  <si>
    <t>任衣枭</t>
  </si>
  <si>
    <t>5073211611222</t>
  </si>
  <si>
    <t>人事劳资</t>
  </si>
  <si>
    <t>龙媛媛</t>
  </si>
  <si>
    <t>5073211612326</t>
  </si>
  <si>
    <t>王芳芳</t>
  </si>
  <si>
    <t>5073211612103</t>
  </si>
  <si>
    <t>叶婧</t>
  </si>
  <si>
    <t>5073211612117</t>
  </si>
  <si>
    <r>
      <t>备注：最终成绩=笔试总成绩</t>
    </r>
    <r>
      <rPr>
        <sz val="12"/>
        <rFont val="Microsoft YaHei"/>
        <family val="2"/>
      </rPr>
      <t>×</t>
    </r>
    <r>
      <rPr>
        <sz val="12"/>
        <rFont val="宋体"/>
        <family val="0"/>
      </rPr>
      <t>40%+面试总成绩×60%；面试总成绩=同步面试成绩×60%+专业测试×40%。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</si>
</sst>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9">
    <font>
      <sz val="12"/>
      <name val="宋体"/>
      <family val="0"/>
    </font>
    <font>
      <sz val="12"/>
      <name val="黑体"/>
      <family val="3"/>
    </font>
    <font>
      <sz val="12"/>
      <name val="仿宋_GB2312"/>
      <family val="0"/>
    </font>
    <font>
      <sz val="18"/>
      <name val="方正小标宋简体"/>
      <family val="4"/>
    </font>
    <font>
      <sz val="11"/>
      <name val="宋体"/>
      <family val="0"/>
    </font>
    <font>
      <sz val="14"/>
      <name val="宋体"/>
      <family val="0"/>
    </font>
    <font>
      <sz val="12"/>
      <name val="仿宋"/>
      <family val="3"/>
    </font>
    <font>
      <sz val="12"/>
      <name val="Microsoft YaHei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1" fontId="0" fillId="0" borderId="0" xfId="0" applyNumberFormat="1" applyAlignment="1">
      <alignment horizontal="left" vertical="center" wrapText="1"/>
    </xf>
    <xf numFmtId="176" fontId="3" fillId="0" borderId="0" xfId="0" applyNumberFormat="1" applyFont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31" fontId="0" fillId="0" borderId="0" xfId="0" applyNumberForma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1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12</xdr:row>
      <xdr:rowOff>0</xdr:rowOff>
    </xdr:from>
    <xdr:ext cx="76200" cy="219075"/>
    <xdr:sp fLocksText="0">
      <xdr:nvSpPr>
        <xdr:cNvPr id="1" name="TextBox 206"/>
        <xdr:cNvSpPr txBox="1">
          <a:spLocks noChangeArrowheads="1"/>
        </xdr:cNvSpPr>
      </xdr:nvSpPr>
      <xdr:spPr>
        <a:xfrm>
          <a:off x="12544425" y="463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76200" cy="219075"/>
    <xdr:sp fLocksText="0">
      <xdr:nvSpPr>
        <xdr:cNvPr id="2" name="TextBox 207"/>
        <xdr:cNvSpPr txBox="1">
          <a:spLocks noChangeArrowheads="1"/>
        </xdr:cNvSpPr>
      </xdr:nvSpPr>
      <xdr:spPr>
        <a:xfrm>
          <a:off x="12544425" y="6086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12</xdr:row>
      <xdr:rowOff>0</xdr:rowOff>
    </xdr:from>
    <xdr:ext cx="76200" cy="219075"/>
    <xdr:sp fLocksText="0">
      <xdr:nvSpPr>
        <xdr:cNvPr id="3" name="TextBox 208"/>
        <xdr:cNvSpPr txBox="1">
          <a:spLocks noChangeArrowheads="1"/>
        </xdr:cNvSpPr>
      </xdr:nvSpPr>
      <xdr:spPr>
        <a:xfrm>
          <a:off x="12544425" y="463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12</xdr:row>
      <xdr:rowOff>0</xdr:rowOff>
    </xdr:from>
    <xdr:ext cx="76200" cy="219075"/>
    <xdr:sp fLocksText="0">
      <xdr:nvSpPr>
        <xdr:cNvPr id="4" name="TextBox 209"/>
        <xdr:cNvSpPr txBox="1">
          <a:spLocks noChangeArrowheads="1"/>
        </xdr:cNvSpPr>
      </xdr:nvSpPr>
      <xdr:spPr>
        <a:xfrm>
          <a:off x="12544425" y="463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12</xdr:row>
      <xdr:rowOff>0</xdr:rowOff>
    </xdr:from>
    <xdr:ext cx="76200" cy="219075"/>
    <xdr:sp fLocksText="0">
      <xdr:nvSpPr>
        <xdr:cNvPr id="5" name="TextBox 210"/>
        <xdr:cNvSpPr txBox="1">
          <a:spLocks noChangeArrowheads="1"/>
        </xdr:cNvSpPr>
      </xdr:nvSpPr>
      <xdr:spPr>
        <a:xfrm>
          <a:off x="12544425" y="463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IV65536"/>
    </sheetView>
  </sheetViews>
  <sheetFormatPr defaultColWidth="9.00390625" defaultRowHeight="24.75" customHeight="1"/>
  <cols>
    <col min="1" max="1" width="14.25390625" style="0" customWidth="1"/>
    <col min="2" max="2" width="10.375" style="0" customWidth="1"/>
    <col min="3" max="3" width="9.25390625" style="0" customWidth="1"/>
    <col min="4" max="4" width="6.75390625" style="0" customWidth="1"/>
    <col min="5" max="5" width="12.75390625" style="0" customWidth="1"/>
    <col min="6" max="6" width="21.625" style="0" customWidth="1"/>
    <col min="7" max="7" width="9.375" style="0" customWidth="1"/>
    <col min="8" max="8" width="10.125" style="0" customWidth="1"/>
    <col min="9" max="9" width="8.25390625" style="0" customWidth="1"/>
    <col min="10" max="10" width="10.25390625" style="0" customWidth="1"/>
  </cols>
  <sheetData>
    <row r="1" ht="18" customHeight="1">
      <c r="A1" s="34"/>
    </row>
    <row r="2" ht="27" customHeight="1">
      <c r="A2" s="36" t="s">
        <v>0</v>
      </c>
    </row>
    <row r="3" spans="1:10" ht="26.2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4" ht="12" customHeight="1"/>
    <row r="5" spans="1:10" s="33" customFormat="1" ht="27" customHeight="1">
      <c r="A5" s="38" t="s">
        <v>2</v>
      </c>
      <c r="B5" s="39"/>
      <c r="C5" s="38" t="s">
        <v>3</v>
      </c>
      <c r="D5" s="40"/>
      <c r="E5" s="38" t="s">
        <v>4</v>
      </c>
      <c r="F5" s="38" t="s">
        <v>5</v>
      </c>
      <c r="G5" s="38" t="s">
        <v>6</v>
      </c>
      <c r="H5" s="41"/>
      <c r="I5" s="82"/>
      <c r="J5" s="83"/>
    </row>
    <row r="6" spans="1:10" s="34" customFormat="1" ht="16.5" customHeight="1">
      <c r="A6" s="42" t="s">
        <v>7</v>
      </c>
      <c r="B6" s="43" t="s">
        <v>8</v>
      </c>
      <c r="C6" s="44"/>
      <c r="D6" s="45" t="s">
        <v>9</v>
      </c>
      <c r="E6" s="46"/>
      <c r="F6" s="46"/>
      <c r="G6" s="45" t="s">
        <v>10</v>
      </c>
      <c r="H6" s="46"/>
      <c r="I6" s="46"/>
      <c r="J6" s="76"/>
    </row>
    <row r="7" spans="1:10" s="34" customFormat="1" ht="21.75" customHeight="1">
      <c r="A7" s="47"/>
      <c r="B7" s="48" t="s">
        <v>11</v>
      </c>
      <c r="C7" s="49"/>
      <c r="D7" s="50" t="s">
        <v>12</v>
      </c>
      <c r="E7" s="43"/>
      <c r="F7" s="50" t="s">
        <v>12</v>
      </c>
      <c r="G7" s="51" t="s">
        <v>13</v>
      </c>
      <c r="H7" s="52"/>
      <c r="I7" s="51" t="s">
        <v>14</v>
      </c>
      <c r="J7" s="52"/>
    </row>
    <row r="8" spans="1:10" s="35" customFormat="1" ht="19.5" customHeight="1">
      <c r="A8" s="53"/>
      <c r="B8" s="54" t="s">
        <v>15</v>
      </c>
      <c r="C8" s="55"/>
      <c r="D8" s="56" t="s">
        <v>16</v>
      </c>
      <c r="E8" s="54"/>
      <c r="F8" s="57" t="s">
        <v>17</v>
      </c>
      <c r="G8" s="58"/>
      <c r="H8" s="59"/>
      <c r="I8" s="58"/>
      <c r="J8" s="59"/>
    </row>
    <row r="9" spans="1:10" s="35" customFormat="1" ht="24.75" customHeight="1">
      <c r="A9" s="38"/>
      <c r="B9" s="60"/>
      <c r="C9" s="61"/>
      <c r="D9" s="62"/>
      <c r="E9" s="63"/>
      <c r="F9" s="64"/>
      <c r="G9" s="62"/>
      <c r="H9" s="63"/>
      <c r="I9" s="62"/>
      <c r="J9" s="63"/>
    </row>
    <row r="10" spans="1:10" s="35" customFormat="1" ht="24.75" customHeight="1">
      <c r="A10" s="65"/>
      <c r="B10" s="60"/>
      <c r="C10" s="61"/>
      <c r="D10" s="66"/>
      <c r="E10" s="67"/>
      <c r="F10" s="68"/>
      <c r="G10" s="66"/>
      <c r="H10" s="67"/>
      <c r="I10" s="66"/>
      <c r="J10" s="67"/>
    </row>
    <row r="11" spans="1:10" s="35" customFormat="1" ht="24.75" customHeight="1">
      <c r="A11" s="65"/>
      <c r="B11" s="60"/>
      <c r="C11" s="61"/>
      <c r="D11" s="66"/>
      <c r="E11" s="67"/>
      <c r="F11" s="68"/>
      <c r="G11" s="66"/>
      <c r="H11" s="67"/>
      <c r="I11" s="66"/>
      <c r="J11" s="67"/>
    </row>
    <row r="12" spans="1:10" s="35" customFormat="1" ht="24.75" customHeight="1">
      <c r="A12" s="65"/>
      <c r="B12" s="60"/>
      <c r="C12" s="61"/>
      <c r="D12" s="66"/>
      <c r="E12" s="67"/>
      <c r="F12" s="68"/>
      <c r="G12" s="66"/>
      <c r="H12" s="67"/>
      <c r="I12" s="66"/>
      <c r="J12" s="67"/>
    </row>
    <row r="13" spans="1:10" s="34" customFormat="1" ht="24.75" customHeight="1">
      <c r="A13" s="38"/>
      <c r="B13" s="69"/>
      <c r="C13" s="46"/>
      <c r="D13" s="70"/>
      <c r="E13" s="49"/>
      <c r="F13" s="71"/>
      <c r="G13" s="70"/>
      <c r="H13" s="49"/>
      <c r="I13" s="70"/>
      <c r="J13" s="49"/>
    </row>
    <row r="14" spans="1:10" s="34" customFormat="1" ht="24.75" customHeight="1">
      <c r="A14" s="38"/>
      <c r="B14" s="69"/>
      <c r="C14" s="46"/>
      <c r="D14" s="70"/>
      <c r="E14" s="49"/>
      <c r="F14" s="71"/>
      <c r="G14" s="70"/>
      <c r="H14" s="49"/>
      <c r="I14" s="70"/>
      <c r="J14" s="49"/>
    </row>
    <row r="15" spans="1:10" s="34" customFormat="1" ht="24.75" customHeight="1">
      <c r="A15" s="65"/>
      <c r="B15" s="69"/>
      <c r="C15" s="46"/>
      <c r="D15" s="72"/>
      <c r="E15" s="73"/>
      <c r="F15" s="74"/>
      <c r="G15" s="70"/>
      <c r="H15" s="49"/>
      <c r="I15" s="70"/>
      <c r="J15" s="49"/>
    </row>
    <row r="16" spans="1:10" s="34" customFormat="1" ht="24.75" customHeight="1">
      <c r="A16" s="75"/>
      <c r="B16" s="69"/>
      <c r="C16" s="76"/>
      <c r="D16" s="77" t="s">
        <v>18</v>
      </c>
      <c r="E16" s="48"/>
      <c r="F16" s="48"/>
      <c r="G16" s="70"/>
      <c r="H16" s="49"/>
      <c r="I16" s="70"/>
      <c r="J16" s="49"/>
    </row>
    <row r="17" spans="1:10" s="34" customFormat="1" ht="24.75" customHeight="1">
      <c r="A17" s="75"/>
      <c r="B17" s="69"/>
      <c r="C17" s="76"/>
      <c r="D17" s="78" t="s">
        <v>19</v>
      </c>
      <c r="E17" s="79"/>
      <c r="F17" s="79"/>
      <c r="G17" s="70"/>
      <c r="H17" s="49"/>
      <c r="I17" s="70"/>
      <c r="J17" s="49"/>
    </row>
    <row r="18" spans="1:10" s="34" customFormat="1" ht="24.75" customHeight="1">
      <c r="A18" s="75"/>
      <c r="B18" s="69"/>
      <c r="C18" s="76"/>
      <c r="D18" s="78" t="s">
        <v>20</v>
      </c>
      <c r="E18" s="79"/>
      <c r="F18" s="79"/>
      <c r="G18" s="70"/>
      <c r="H18" s="49"/>
      <c r="I18" s="70"/>
      <c r="J18" s="49"/>
    </row>
    <row r="19" spans="1:10" s="34" customFormat="1" ht="24.75" customHeight="1">
      <c r="A19" s="75"/>
      <c r="B19" s="69"/>
      <c r="C19" s="76"/>
      <c r="D19" s="80"/>
      <c r="E19" s="81"/>
      <c r="F19" s="81"/>
      <c r="G19" s="72"/>
      <c r="H19" s="73"/>
      <c r="I19" s="72"/>
      <c r="J19" s="73"/>
    </row>
    <row r="20" spans="1:7" s="34" customFormat="1" ht="21.75" customHeight="1">
      <c r="A20" s="34" t="s">
        <v>21</v>
      </c>
      <c r="E20" s="34" t="s">
        <v>22</v>
      </c>
      <c r="G20" s="34" t="s">
        <v>23</v>
      </c>
    </row>
    <row r="21" spans="2:9" s="34" customFormat="1" ht="21.75" customHeight="1">
      <c r="B21" s="34" t="s">
        <v>24</v>
      </c>
      <c r="F21" s="34" t="s">
        <v>25</v>
      </c>
      <c r="I21" s="34" t="s">
        <v>26</v>
      </c>
    </row>
  </sheetData>
  <sheetProtection/>
  <mergeCells count="8">
    <mergeCell ref="A3:J3"/>
    <mergeCell ref="B9:C9"/>
    <mergeCell ref="B10:C10"/>
    <mergeCell ref="B11:C11"/>
    <mergeCell ref="B12:C12"/>
    <mergeCell ref="A6:A8"/>
    <mergeCell ref="G7:H8"/>
    <mergeCell ref="I7:J8"/>
  </mergeCells>
  <printOptions/>
  <pageMargins left="1.2798611111111111" right="0.75" top="0.6298611111111111" bottom="0.38958333333333334" header="0.42986111111111114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SheetLayoutView="100" workbookViewId="0" topLeftCell="A1">
      <selection activeCell="Q6" sqref="Q6"/>
    </sheetView>
  </sheetViews>
  <sheetFormatPr defaultColWidth="8.75390625" defaultRowHeight="19.5" customHeight="1"/>
  <cols>
    <col min="1" max="1" width="20.25390625" style="2" customWidth="1"/>
    <col min="2" max="2" width="22.25390625" style="2" customWidth="1"/>
    <col min="3" max="3" width="10.75390625" style="2" customWidth="1"/>
    <col min="4" max="4" width="10.875" style="2" customWidth="1"/>
    <col min="5" max="5" width="21.00390625" style="2" customWidth="1"/>
    <col min="6" max="6" width="6.50390625" style="2" customWidth="1"/>
    <col min="7" max="7" width="4.625" style="2" customWidth="1"/>
    <col min="8" max="8" width="9.75390625" style="4" customWidth="1"/>
    <col min="9" max="9" width="6.625" style="4" customWidth="1"/>
    <col min="10" max="10" width="6.00390625" style="4" customWidth="1"/>
    <col min="11" max="11" width="8.25390625" style="2" customWidth="1"/>
    <col min="12" max="12" width="9.125" style="4" customWidth="1"/>
    <col min="13" max="13" width="9.875" style="5" customWidth="1"/>
    <col min="14" max="14" width="8.875" style="2" customWidth="1"/>
    <col min="15" max="15" width="9.875" style="2" customWidth="1"/>
    <col min="16" max="38" width="9.00390625" style="2" bestFit="1" customWidth="1"/>
    <col min="39" max="16384" width="8.75390625" style="2" customWidth="1"/>
  </cols>
  <sheetData>
    <row r="1" spans="1:15" s="1" customFormat="1" ht="45" customHeight="1">
      <c r="A1" s="6" t="s">
        <v>27</v>
      </c>
      <c r="B1" s="6"/>
      <c r="C1" s="6"/>
      <c r="D1" s="6"/>
      <c r="E1" s="6"/>
      <c r="F1" s="6"/>
      <c r="G1" s="6"/>
      <c r="H1" s="7"/>
      <c r="I1" s="7"/>
      <c r="J1" s="7"/>
      <c r="K1" s="6"/>
      <c r="L1" s="7"/>
      <c r="M1" s="24"/>
      <c r="N1" s="6"/>
      <c r="O1" s="6"/>
    </row>
    <row r="2" spans="1:15" s="2" customFormat="1" ht="27.75" customHeight="1">
      <c r="A2" s="8" t="s">
        <v>28</v>
      </c>
      <c r="B2" s="9" t="s">
        <v>29</v>
      </c>
      <c r="C2" s="9" t="s">
        <v>30</v>
      </c>
      <c r="D2" s="9" t="s">
        <v>31</v>
      </c>
      <c r="E2" s="9" t="s">
        <v>32</v>
      </c>
      <c r="F2" s="9" t="s">
        <v>33</v>
      </c>
      <c r="G2" s="9"/>
      <c r="H2" s="10" t="s">
        <v>34</v>
      </c>
      <c r="I2" s="25" t="s">
        <v>35</v>
      </c>
      <c r="J2" s="25" t="s">
        <v>36</v>
      </c>
      <c r="K2" s="9" t="s">
        <v>37</v>
      </c>
      <c r="L2" s="10" t="s">
        <v>38</v>
      </c>
      <c r="M2" s="26" t="s">
        <v>39</v>
      </c>
      <c r="N2" s="9" t="s">
        <v>40</v>
      </c>
      <c r="O2" s="9" t="s">
        <v>41</v>
      </c>
    </row>
    <row r="3" spans="1:15" s="2" customFormat="1" ht="36" customHeight="1">
      <c r="A3" s="11"/>
      <c r="B3" s="9"/>
      <c r="C3" s="9"/>
      <c r="D3" s="9"/>
      <c r="E3" s="9"/>
      <c r="F3" s="9" t="s">
        <v>42</v>
      </c>
      <c r="G3" s="9" t="s">
        <v>43</v>
      </c>
      <c r="H3" s="10"/>
      <c r="I3" s="25"/>
      <c r="J3" s="25"/>
      <c r="K3" s="9"/>
      <c r="L3" s="10"/>
      <c r="M3" s="26"/>
      <c r="N3" s="9"/>
      <c r="O3" s="9"/>
    </row>
    <row r="4" spans="1:15" s="3" customFormat="1" ht="28.5" customHeight="1">
      <c r="A4" s="12" t="s">
        <v>44</v>
      </c>
      <c r="B4" s="13" t="s">
        <v>45</v>
      </c>
      <c r="C4" s="14">
        <v>56020010</v>
      </c>
      <c r="D4" s="15" t="s">
        <v>46</v>
      </c>
      <c r="E4" s="15" t="s">
        <v>47</v>
      </c>
      <c r="F4" s="16">
        <v>84</v>
      </c>
      <c r="G4" s="16"/>
      <c r="H4" s="17">
        <f aca="true" t="shared" si="0" ref="H4:H19">(F4+G4)*0.4</f>
        <v>33.6</v>
      </c>
      <c r="I4" s="27">
        <v>82.4</v>
      </c>
      <c r="J4" s="27">
        <v>75.6</v>
      </c>
      <c r="K4" s="27">
        <f aca="true" t="shared" si="1" ref="K4:K19">I4*0.6+J4*0.4</f>
        <v>79.68</v>
      </c>
      <c r="L4" s="28">
        <f aca="true" t="shared" si="2" ref="L4:L19">K4*60%</f>
        <v>47.808</v>
      </c>
      <c r="M4" s="29">
        <f aca="true" t="shared" si="3" ref="M4:M19">H4+L4</f>
        <v>81.408</v>
      </c>
      <c r="N4" s="27">
        <v>1</v>
      </c>
      <c r="O4" s="27" t="s">
        <v>48</v>
      </c>
    </row>
    <row r="5" spans="1:15" s="3" customFormat="1" ht="28.5" customHeight="1">
      <c r="A5" s="12"/>
      <c r="B5" s="13" t="s">
        <v>45</v>
      </c>
      <c r="C5" s="14">
        <v>56020010</v>
      </c>
      <c r="D5" s="15" t="s">
        <v>49</v>
      </c>
      <c r="E5" s="15" t="s">
        <v>50</v>
      </c>
      <c r="F5" s="16">
        <v>82.8</v>
      </c>
      <c r="G5" s="16"/>
      <c r="H5" s="17">
        <f t="shared" si="0"/>
        <v>33.12</v>
      </c>
      <c r="I5" s="27">
        <v>78.8</v>
      </c>
      <c r="J5" s="27">
        <v>78.6</v>
      </c>
      <c r="K5" s="27">
        <f t="shared" si="1"/>
        <v>78.72</v>
      </c>
      <c r="L5" s="28">
        <f t="shared" si="2"/>
        <v>47.232</v>
      </c>
      <c r="M5" s="29">
        <f t="shared" si="3"/>
        <v>80.352</v>
      </c>
      <c r="N5" s="27">
        <v>2</v>
      </c>
      <c r="O5" s="27" t="s">
        <v>48</v>
      </c>
    </row>
    <row r="6" spans="1:15" s="3" customFormat="1" ht="28.5" customHeight="1">
      <c r="A6" s="12"/>
      <c r="B6" s="13" t="s">
        <v>45</v>
      </c>
      <c r="C6" s="14">
        <v>56020010</v>
      </c>
      <c r="D6" s="15" t="s">
        <v>51</v>
      </c>
      <c r="E6" s="15" t="s">
        <v>52</v>
      </c>
      <c r="F6" s="16">
        <v>77.2</v>
      </c>
      <c r="G6" s="16"/>
      <c r="H6" s="17">
        <f t="shared" si="0"/>
        <v>30.880000000000003</v>
      </c>
      <c r="I6" s="27">
        <v>82.8</v>
      </c>
      <c r="J6" s="27">
        <v>79</v>
      </c>
      <c r="K6" s="27">
        <f t="shared" si="1"/>
        <v>81.28</v>
      </c>
      <c r="L6" s="28">
        <f t="shared" si="2"/>
        <v>48.768</v>
      </c>
      <c r="M6" s="29">
        <f t="shared" si="3"/>
        <v>79.648</v>
      </c>
      <c r="N6" s="27">
        <v>3</v>
      </c>
      <c r="O6" s="30" t="s">
        <v>53</v>
      </c>
    </row>
    <row r="7" spans="1:15" s="3" customFormat="1" ht="28.5" customHeight="1">
      <c r="A7" s="12"/>
      <c r="B7" s="13" t="s">
        <v>45</v>
      </c>
      <c r="C7" s="14">
        <v>56020010</v>
      </c>
      <c r="D7" s="15" t="s">
        <v>54</v>
      </c>
      <c r="E7" s="15" t="s">
        <v>55</v>
      </c>
      <c r="F7" s="16">
        <v>65.6</v>
      </c>
      <c r="G7" s="16"/>
      <c r="H7" s="17">
        <f t="shared" si="0"/>
        <v>26.24</v>
      </c>
      <c r="I7" s="27">
        <v>72.2</v>
      </c>
      <c r="J7" s="27">
        <v>64.4</v>
      </c>
      <c r="K7" s="27">
        <f t="shared" si="1"/>
        <v>69.08000000000001</v>
      </c>
      <c r="L7" s="28">
        <f t="shared" si="2"/>
        <v>41.44800000000001</v>
      </c>
      <c r="M7" s="29">
        <f t="shared" si="3"/>
        <v>67.688</v>
      </c>
      <c r="N7" s="27">
        <v>4</v>
      </c>
      <c r="O7" s="30" t="s">
        <v>53</v>
      </c>
    </row>
    <row r="8" spans="1:15" s="3" customFormat="1" ht="28.5" customHeight="1">
      <c r="A8" s="12"/>
      <c r="B8" s="13" t="s">
        <v>56</v>
      </c>
      <c r="C8" s="14">
        <v>56020011</v>
      </c>
      <c r="D8" s="15" t="s">
        <v>57</v>
      </c>
      <c r="E8" s="15" t="s">
        <v>58</v>
      </c>
      <c r="F8" s="16">
        <v>72.5</v>
      </c>
      <c r="G8" s="16"/>
      <c r="H8" s="17">
        <f t="shared" si="0"/>
        <v>29</v>
      </c>
      <c r="I8" s="27">
        <v>80.2</v>
      </c>
      <c r="J8" s="27">
        <v>79.2</v>
      </c>
      <c r="K8" s="27">
        <f t="shared" si="1"/>
        <v>79.8</v>
      </c>
      <c r="L8" s="28">
        <f t="shared" si="2"/>
        <v>47.879999999999995</v>
      </c>
      <c r="M8" s="29">
        <f t="shared" si="3"/>
        <v>76.88</v>
      </c>
      <c r="N8" s="27">
        <v>1</v>
      </c>
      <c r="O8" s="27" t="s">
        <v>48</v>
      </c>
    </row>
    <row r="9" spans="1:15" s="3" customFormat="1" ht="28.5" customHeight="1">
      <c r="A9" s="12"/>
      <c r="B9" s="13" t="s">
        <v>56</v>
      </c>
      <c r="C9" s="14">
        <v>56020011</v>
      </c>
      <c r="D9" s="15" t="s">
        <v>59</v>
      </c>
      <c r="E9" s="15" t="s">
        <v>60</v>
      </c>
      <c r="F9" s="16">
        <v>57.8</v>
      </c>
      <c r="G9" s="16"/>
      <c r="H9" s="17">
        <f t="shared" si="0"/>
        <v>23.12</v>
      </c>
      <c r="I9" s="27">
        <v>83.8</v>
      </c>
      <c r="J9" s="27">
        <v>79.2</v>
      </c>
      <c r="K9" s="27">
        <f t="shared" si="1"/>
        <v>81.96</v>
      </c>
      <c r="L9" s="28">
        <f t="shared" si="2"/>
        <v>49.175999999999995</v>
      </c>
      <c r="M9" s="29">
        <f t="shared" si="3"/>
        <v>72.29599999999999</v>
      </c>
      <c r="N9" s="27">
        <v>2</v>
      </c>
      <c r="O9" s="27" t="s">
        <v>48</v>
      </c>
    </row>
    <row r="10" spans="1:15" s="3" customFormat="1" ht="28.5" customHeight="1">
      <c r="A10" s="12"/>
      <c r="B10" s="13" t="s">
        <v>61</v>
      </c>
      <c r="C10" s="14">
        <v>56020012</v>
      </c>
      <c r="D10" s="15" t="s">
        <v>62</v>
      </c>
      <c r="E10" s="15" t="s">
        <v>63</v>
      </c>
      <c r="F10" s="18">
        <v>67.5</v>
      </c>
      <c r="G10" s="18"/>
      <c r="H10" s="17">
        <f t="shared" si="0"/>
        <v>27</v>
      </c>
      <c r="I10" s="27">
        <v>81.2</v>
      </c>
      <c r="J10" s="27">
        <v>77.4</v>
      </c>
      <c r="K10" s="27">
        <f t="shared" si="1"/>
        <v>79.68</v>
      </c>
      <c r="L10" s="28">
        <f t="shared" si="2"/>
        <v>47.808</v>
      </c>
      <c r="M10" s="29">
        <f t="shared" si="3"/>
        <v>74.80799999999999</v>
      </c>
      <c r="N10" s="27">
        <v>1</v>
      </c>
      <c r="O10" s="27" t="s">
        <v>48</v>
      </c>
    </row>
    <row r="11" spans="1:15" s="3" customFormat="1" ht="28.5" customHeight="1">
      <c r="A11" s="12"/>
      <c r="B11" s="13" t="s">
        <v>61</v>
      </c>
      <c r="C11" s="14">
        <v>56020012</v>
      </c>
      <c r="D11" s="15" t="s">
        <v>64</v>
      </c>
      <c r="E11" s="15" t="s">
        <v>65</v>
      </c>
      <c r="F11" s="18">
        <v>54.1</v>
      </c>
      <c r="G11" s="18"/>
      <c r="H11" s="17">
        <f t="shared" si="0"/>
        <v>21.64</v>
      </c>
      <c r="I11" s="27">
        <v>85.4</v>
      </c>
      <c r="J11" s="27">
        <v>79</v>
      </c>
      <c r="K11" s="27">
        <f t="shared" si="1"/>
        <v>82.84</v>
      </c>
      <c r="L11" s="28">
        <f t="shared" si="2"/>
        <v>49.704</v>
      </c>
      <c r="M11" s="29">
        <f t="shared" si="3"/>
        <v>71.344</v>
      </c>
      <c r="N11" s="27">
        <v>2</v>
      </c>
      <c r="O11" s="30" t="s">
        <v>53</v>
      </c>
    </row>
    <row r="12" spans="1:15" s="3" customFormat="1" ht="28.5" customHeight="1">
      <c r="A12" s="12"/>
      <c r="B12" s="13" t="s">
        <v>61</v>
      </c>
      <c r="C12" s="14">
        <v>56020012</v>
      </c>
      <c r="D12" s="15" t="s">
        <v>66</v>
      </c>
      <c r="E12" s="15" t="s">
        <v>67</v>
      </c>
      <c r="F12" s="18">
        <v>58.2</v>
      </c>
      <c r="G12" s="18"/>
      <c r="H12" s="17">
        <f t="shared" si="0"/>
        <v>23.28</v>
      </c>
      <c r="I12" s="27">
        <v>80</v>
      </c>
      <c r="J12" s="27">
        <v>78.2</v>
      </c>
      <c r="K12" s="27">
        <f t="shared" si="1"/>
        <v>79.28</v>
      </c>
      <c r="L12" s="28">
        <f t="shared" si="2"/>
        <v>47.568</v>
      </c>
      <c r="M12" s="29">
        <f t="shared" si="3"/>
        <v>70.848</v>
      </c>
      <c r="N12" s="27">
        <v>3</v>
      </c>
      <c r="O12" s="30" t="s">
        <v>53</v>
      </c>
    </row>
    <row r="13" spans="1:15" s="3" customFormat="1" ht="28.5" customHeight="1">
      <c r="A13" s="12"/>
      <c r="B13" s="13" t="s">
        <v>68</v>
      </c>
      <c r="C13" s="14">
        <v>56020013</v>
      </c>
      <c r="D13" s="15" t="s">
        <v>69</v>
      </c>
      <c r="E13" s="15" t="s">
        <v>70</v>
      </c>
      <c r="F13" s="18">
        <v>71.3</v>
      </c>
      <c r="G13" s="18"/>
      <c r="H13" s="17">
        <f t="shared" si="0"/>
        <v>28.52</v>
      </c>
      <c r="I13" s="27">
        <v>80.6</v>
      </c>
      <c r="J13" s="27">
        <v>79.2</v>
      </c>
      <c r="K13" s="27">
        <f t="shared" si="1"/>
        <v>80.03999999999999</v>
      </c>
      <c r="L13" s="28">
        <f t="shared" si="2"/>
        <v>48.023999999999994</v>
      </c>
      <c r="M13" s="29">
        <f t="shared" si="3"/>
        <v>76.544</v>
      </c>
      <c r="N13" s="27">
        <v>1</v>
      </c>
      <c r="O13" s="27" t="s">
        <v>48</v>
      </c>
    </row>
    <row r="14" spans="1:15" s="3" customFormat="1" ht="28.5" customHeight="1">
      <c r="A14" s="12"/>
      <c r="B14" s="13" t="s">
        <v>71</v>
      </c>
      <c r="C14" s="14">
        <v>56020014</v>
      </c>
      <c r="D14" s="15" t="s">
        <v>72</v>
      </c>
      <c r="E14" s="15" t="s">
        <v>73</v>
      </c>
      <c r="F14" s="19">
        <v>80</v>
      </c>
      <c r="G14" s="19"/>
      <c r="H14" s="17">
        <f t="shared" si="0"/>
        <v>32</v>
      </c>
      <c r="I14" s="27">
        <v>84.2</v>
      </c>
      <c r="J14" s="27">
        <v>83</v>
      </c>
      <c r="K14" s="27">
        <f t="shared" si="1"/>
        <v>83.72</v>
      </c>
      <c r="L14" s="28">
        <f t="shared" si="2"/>
        <v>50.232</v>
      </c>
      <c r="M14" s="29">
        <f t="shared" si="3"/>
        <v>82.232</v>
      </c>
      <c r="N14" s="27">
        <v>1</v>
      </c>
      <c r="O14" s="27" t="s">
        <v>48</v>
      </c>
    </row>
    <row r="15" spans="1:15" s="3" customFormat="1" ht="28.5" customHeight="1">
      <c r="A15" s="12"/>
      <c r="B15" s="13" t="s">
        <v>71</v>
      </c>
      <c r="C15" s="14">
        <v>56020014</v>
      </c>
      <c r="D15" s="15" t="s">
        <v>74</v>
      </c>
      <c r="E15" s="15" t="s">
        <v>75</v>
      </c>
      <c r="F15" s="19">
        <v>78</v>
      </c>
      <c r="G15" s="19"/>
      <c r="H15" s="17">
        <f t="shared" si="0"/>
        <v>31.200000000000003</v>
      </c>
      <c r="I15" s="27">
        <v>84.8</v>
      </c>
      <c r="J15" s="27">
        <v>82</v>
      </c>
      <c r="K15" s="27">
        <f t="shared" si="1"/>
        <v>83.68</v>
      </c>
      <c r="L15" s="28">
        <f t="shared" si="2"/>
        <v>50.208000000000006</v>
      </c>
      <c r="M15" s="29">
        <f t="shared" si="3"/>
        <v>81.40800000000002</v>
      </c>
      <c r="N15" s="27">
        <v>2</v>
      </c>
      <c r="O15" s="30" t="s">
        <v>53</v>
      </c>
    </row>
    <row r="16" spans="1:15" s="2" customFormat="1" ht="28.5" customHeight="1">
      <c r="A16" s="12"/>
      <c r="B16" s="13" t="s">
        <v>71</v>
      </c>
      <c r="C16" s="14">
        <v>56020014</v>
      </c>
      <c r="D16" s="15" t="s">
        <v>76</v>
      </c>
      <c r="E16" s="15" t="s">
        <v>77</v>
      </c>
      <c r="F16" s="19">
        <v>81</v>
      </c>
      <c r="G16" s="19"/>
      <c r="H16" s="17">
        <f t="shared" si="0"/>
        <v>32.4</v>
      </c>
      <c r="I16" s="27">
        <v>81.4</v>
      </c>
      <c r="J16" s="27">
        <v>73.8</v>
      </c>
      <c r="K16" s="27">
        <f t="shared" si="1"/>
        <v>78.36</v>
      </c>
      <c r="L16" s="28">
        <f t="shared" si="2"/>
        <v>47.016</v>
      </c>
      <c r="M16" s="29">
        <f t="shared" si="3"/>
        <v>79.416</v>
      </c>
      <c r="N16" s="27">
        <v>3</v>
      </c>
      <c r="O16" s="30" t="s">
        <v>53</v>
      </c>
    </row>
    <row r="17" spans="1:15" s="2" customFormat="1" ht="28.5" customHeight="1">
      <c r="A17" s="12"/>
      <c r="B17" s="13" t="s">
        <v>78</v>
      </c>
      <c r="C17" s="14">
        <v>56020015</v>
      </c>
      <c r="D17" s="15" t="s">
        <v>79</v>
      </c>
      <c r="E17" s="15" t="s">
        <v>80</v>
      </c>
      <c r="F17" s="19">
        <v>81</v>
      </c>
      <c r="G17" s="19"/>
      <c r="H17" s="17">
        <f t="shared" si="0"/>
        <v>32.4</v>
      </c>
      <c r="I17" s="27">
        <v>83.2</v>
      </c>
      <c r="J17" s="27">
        <v>80</v>
      </c>
      <c r="K17" s="27">
        <f t="shared" si="1"/>
        <v>81.92</v>
      </c>
      <c r="L17" s="28">
        <f t="shared" si="2"/>
        <v>49.152</v>
      </c>
      <c r="M17" s="29">
        <f t="shared" si="3"/>
        <v>81.55199999999999</v>
      </c>
      <c r="N17" s="27">
        <v>1</v>
      </c>
      <c r="O17" s="27" t="s">
        <v>48</v>
      </c>
    </row>
    <row r="18" spans="1:15" s="2" customFormat="1" ht="28.5" customHeight="1">
      <c r="A18" s="12"/>
      <c r="B18" s="13" t="s">
        <v>78</v>
      </c>
      <c r="C18" s="14">
        <v>56020015</v>
      </c>
      <c r="D18" s="15" t="s">
        <v>81</v>
      </c>
      <c r="E18" s="15" t="s">
        <v>82</v>
      </c>
      <c r="F18" s="19">
        <v>81</v>
      </c>
      <c r="G18" s="19"/>
      <c r="H18" s="17">
        <f t="shared" si="0"/>
        <v>32.4</v>
      </c>
      <c r="I18" s="31">
        <v>85</v>
      </c>
      <c r="J18" s="31">
        <v>76</v>
      </c>
      <c r="K18" s="27">
        <f t="shared" si="1"/>
        <v>81.4</v>
      </c>
      <c r="L18" s="28">
        <f t="shared" si="2"/>
        <v>48.84</v>
      </c>
      <c r="M18" s="29">
        <f t="shared" si="3"/>
        <v>81.24000000000001</v>
      </c>
      <c r="N18" s="27">
        <v>2</v>
      </c>
      <c r="O18" s="30" t="s">
        <v>53</v>
      </c>
    </row>
    <row r="19" spans="1:15" s="2" customFormat="1" ht="28.5" customHeight="1">
      <c r="A19" s="12"/>
      <c r="B19" s="20" t="s">
        <v>78</v>
      </c>
      <c r="C19" s="14">
        <v>56020015</v>
      </c>
      <c r="D19" s="15" t="s">
        <v>83</v>
      </c>
      <c r="E19" s="15" t="s">
        <v>84</v>
      </c>
      <c r="F19" s="19">
        <v>77</v>
      </c>
      <c r="G19" s="19">
        <v>4</v>
      </c>
      <c r="H19" s="17">
        <f t="shared" si="0"/>
        <v>32.4</v>
      </c>
      <c r="I19" s="27">
        <v>81.2</v>
      </c>
      <c r="J19" s="27">
        <v>80</v>
      </c>
      <c r="K19" s="27">
        <f t="shared" si="1"/>
        <v>80.72</v>
      </c>
      <c r="L19" s="28">
        <f t="shared" si="2"/>
        <v>48.431999999999995</v>
      </c>
      <c r="M19" s="29">
        <f t="shared" si="3"/>
        <v>80.832</v>
      </c>
      <c r="N19" s="31">
        <v>3</v>
      </c>
      <c r="O19" s="30" t="s">
        <v>53</v>
      </c>
    </row>
    <row r="20" spans="1:15" s="2" customFormat="1" ht="33.75" customHeight="1">
      <c r="A20" s="21" t="s">
        <v>85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2:12" ht="19.5" customHeight="1">
      <c r="B21" s="23"/>
      <c r="C21" s="22"/>
      <c r="D21" s="22"/>
      <c r="L21" s="32"/>
    </row>
  </sheetData>
  <sheetProtection/>
  <mergeCells count="18">
    <mergeCell ref="A1:O1"/>
    <mergeCell ref="F2:G2"/>
    <mergeCell ref="A20:O20"/>
    <mergeCell ref="L21:N21"/>
    <mergeCell ref="A2:A3"/>
    <mergeCell ref="A4:A19"/>
    <mergeCell ref="B2:B3"/>
    <mergeCell ref="C2:C3"/>
    <mergeCell ref="D2:D3"/>
    <mergeCell ref="E2:E3"/>
    <mergeCell ref="H2:H3"/>
    <mergeCell ref="I2:I3"/>
    <mergeCell ref="J2:J3"/>
    <mergeCell ref="K2:K3"/>
    <mergeCell ref="L2:L3"/>
    <mergeCell ref="M2:M3"/>
    <mergeCell ref="N2:N3"/>
    <mergeCell ref="O2:O3"/>
  </mergeCells>
  <printOptions horizontalCentered="1" verticalCentered="1"/>
  <pageMargins left="0.5548611111111111" right="0.5548611111111111" top="1" bottom="1" header="0.5" footer="0.5"/>
  <pageSetup fitToHeight="1" fitToWidth="1" horizontalDpi="600" verticalDpi="600" orientation="landscape" paperSize="9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凡人善举</cp:lastModifiedBy>
  <cp:lastPrinted>2012-06-07T08:41:41Z</cp:lastPrinted>
  <dcterms:created xsi:type="dcterms:W3CDTF">2004-07-16T07:07:52Z</dcterms:created>
  <dcterms:modified xsi:type="dcterms:W3CDTF">2020-09-01T02:13:58Z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