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325" yWindow="-270" windowWidth="14805" windowHeight="8010"/>
  </bookViews>
  <sheets>
    <sheet name="Sheet1" sheetId="1" r:id="rId1"/>
  </sheets>
  <definedNames>
    <definedName name="_xlnm._FilterDatabase" localSheetId="0" hidden="1">Sheet1!$A$2:$L$53</definedName>
  </definedNames>
  <calcPr calcId="162913"/>
</workbook>
</file>

<file path=xl/calcChain.xml><?xml version="1.0" encoding="utf-8"?>
<calcChain xmlns="http://schemas.openxmlformats.org/spreadsheetml/2006/main">
  <c r="H25" i="1" l="1"/>
  <c r="J10" i="1"/>
  <c r="J36" i="1"/>
  <c r="J37" i="1"/>
  <c r="J38" i="1"/>
  <c r="J34" i="1"/>
  <c r="J33" i="1"/>
  <c r="J30" i="1"/>
  <c r="J11" i="1"/>
  <c r="J32" i="1"/>
  <c r="J35" i="1"/>
  <c r="J29" i="1"/>
  <c r="J39" i="1"/>
  <c r="J40" i="1"/>
  <c r="J12" i="1"/>
  <c r="J22" i="1"/>
  <c r="J16" i="1"/>
  <c r="J27" i="1"/>
  <c r="J23" i="1"/>
  <c r="J15" i="1"/>
  <c r="J19" i="1"/>
  <c r="J28" i="1"/>
  <c r="J26" i="1"/>
  <c r="J20" i="1"/>
  <c r="J7" i="1"/>
  <c r="J24" i="1"/>
  <c r="J18" i="1"/>
  <c r="J21" i="1"/>
  <c r="J17" i="1"/>
  <c r="J8" i="1"/>
  <c r="J9" i="1"/>
  <c r="J50" i="1"/>
  <c r="J43" i="1"/>
  <c r="J42" i="1"/>
  <c r="J52" i="1"/>
  <c r="J46" i="1"/>
  <c r="J6" i="1"/>
  <c r="J45" i="1"/>
  <c r="J5" i="1"/>
  <c r="J3" i="1"/>
  <c r="J51" i="1"/>
  <c r="J47" i="1"/>
  <c r="J53" i="1"/>
  <c r="J49" i="1"/>
  <c r="J41" i="1"/>
  <c r="J48" i="1"/>
  <c r="J44" i="1"/>
  <c r="J4" i="1"/>
  <c r="H4" i="1"/>
  <c r="H41" i="1"/>
  <c r="H42" i="1"/>
  <c r="H43" i="1"/>
  <c r="H45" i="1"/>
  <c r="H44" i="1"/>
  <c r="H46" i="1"/>
  <c r="H47" i="1"/>
  <c r="H50" i="1"/>
  <c r="H48" i="1"/>
  <c r="H49" i="1"/>
  <c r="H51" i="1"/>
  <c r="H53" i="1"/>
  <c r="H52" i="1"/>
  <c r="H38" i="1"/>
  <c r="H40" i="1"/>
  <c r="H39" i="1"/>
  <c r="H37" i="1"/>
  <c r="H35" i="1"/>
  <c r="H36" i="1"/>
  <c r="H34" i="1"/>
  <c r="H32" i="1"/>
  <c r="K32" i="1" s="1"/>
  <c r="H33" i="1"/>
  <c r="H31" i="1"/>
  <c r="H30" i="1"/>
  <c r="H29" i="1"/>
  <c r="H27" i="1"/>
  <c r="H26" i="1"/>
  <c r="H28" i="1"/>
  <c r="H21" i="1"/>
  <c r="H22" i="1"/>
  <c r="H24" i="1"/>
  <c r="H19" i="1"/>
  <c r="H23" i="1"/>
  <c r="H20" i="1"/>
  <c r="K40" i="1" l="1"/>
  <c r="K29" i="1"/>
  <c r="K22" i="1"/>
  <c r="K27" i="1"/>
  <c r="K34" i="1"/>
  <c r="K21" i="1"/>
  <c r="K24" i="1"/>
  <c r="K20" i="1"/>
  <c r="K26" i="1"/>
  <c r="K28" i="1"/>
  <c r="K19" i="1"/>
  <c r="K23" i="1"/>
  <c r="K39" i="1"/>
  <c r="K35" i="1"/>
  <c r="K30" i="1"/>
  <c r="K33" i="1"/>
  <c r="K38" i="1"/>
  <c r="K37" i="1"/>
  <c r="K36" i="1"/>
  <c r="K48" i="1"/>
  <c r="K49" i="1"/>
  <c r="K47" i="1"/>
  <c r="K45" i="1"/>
  <c r="K46" i="1"/>
  <c r="K42" i="1"/>
  <c r="K50" i="1"/>
  <c r="K44" i="1"/>
  <c r="K41" i="1"/>
  <c r="K53" i="1"/>
  <c r="K51" i="1"/>
  <c r="K52" i="1"/>
  <c r="K43" i="1"/>
  <c r="K4" i="1"/>
  <c r="H18" i="1"/>
  <c r="K18" i="1" s="1"/>
  <c r="H15" i="1"/>
  <c r="K15" i="1" s="1"/>
  <c r="H17" i="1"/>
  <c r="K17" i="1" s="1"/>
  <c r="H16" i="1"/>
  <c r="K16" i="1" s="1"/>
  <c r="H12" i="1"/>
  <c r="K12" i="1" s="1"/>
  <c r="H14" i="1"/>
  <c r="H11" i="1"/>
  <c r="K11" i="1" s="1"/>
  <c r="H10" i="1"/>
  <c r="K10" i="1" s="1"/>
  <c r="H13" i="1"/>
  <c r="H7" i="1"/>
  <c r="K7" i="1" s="1"/>
  <c r="H9" i="1"/>
  <c r="K9" i="1" s="1"/>
  <c r="H8" i="1"/>
  <c r="K8" i="1" s="1"/>
  <c r="H5" i="1"/>
  <c r="K5" i="1" s="1"/>
  <c r="H3" i="1"/>
  <c r="K3" i="1" s="1"/>
  <c r="H6" i="1"/>
  <c r="K6" i="1" s="1"/>
</calcChain>
</file>

<file path=xl/sharedStrings.xml><?xml version="1.0" encoding="utf-8"?>
<sst xmlns="http://schemas.openxmlformats.org/spreadsheetml/2006/main" count="304" uniqueCount="202">
  <si>
    <t>笔试折合成绩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</si>
  <si>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</si>
  <si>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</si>
  <si>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</si>
  <si>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性别</t>
    <phoneticPr fontId="1" type="noConversion"/>
  </si>
  <si>
    <t>岗位排名</t>
    <phoneticPr fontId="1" type="noConversion"/>
  </si>
  <si>
    <t>招聘名额</t>
    <phoneticPr fontId="2" type="noConversion"/>
  </si>
  <si>
    <t>姓名</t>
    <phoneticPr fontId="1" type="noConversion"/>
  </si>
  <si>
    <t>笔试成绩(含加分）</t>
    <phoneticPr fontId="1" type="noConversion"/>
  </si>
  <si>
    <t>张沛伟</t>
  </si>
  <si>
    <t>男</t>
  </si>
  <si>
    <t>刘洋希</t>
  </si>
  <si>
    <t>彭欣</t>
  </si>
  <si>
    <t>何军</t>
  </si>
  <si>
    <t>罗思敏</t>
  </si>
  <si>
    <t>女</t>
  </si>
  <si>
    <t>钟寿林</t>
  </si>
  <si>
    <t>高世鹏</t>
  </si>
  <si>
    <t>焦芷苇</t>
  </si>
  <si>
    <t>刘一韬</t>
  </si>
  <si>
    <t>喻瑞</t>
  </si>
  <si>
    <t>程浪敏</t>
  </si>
  <si>
    <t>曾昀琪</t>
  </si>
  <si>
    <t>张磊</t>
  </si>
  <si>
    <t>黄小珍</t>
  </si>
  <si>
    <t>宋丽丹</t>
  </si>
  <si>
    <t>廖敏玉</t>
  </si>
  <si>
    <t>贾宁惠</t>
  </si>
  <si>
    <t>蔡丹蓝</t>
  </si>
  <si>
    <t>余超男</t>
  </si>
  <si>
    <t>杨晗</t>
  </si>
  <si>
    <t>阎茜</t>
  </si>
  <si>
    <t>王进</t>
  </si>
  <si>
    <t>冯觅秘</t>
  </si>
  <si>
    <t>程亚林</t>
  </si>
  <si>
    <t>彭婧瑶</t>
  </si>
  <si>
    <t>廖冬梅</t>
  </si>
  <si>
    <t>罗晓伟</t>
  </si>
  <si>
    <t>卜云凯</t>
  </si>
  <si>
    <t>王强</t>
  </si>
  <si>
    <t>陈龙</t>
  </si>
  <si>
    <t>陈慧慧</t>
  </si>
  <si>
    <t>倪雪</t>
  </si>
  <si>
    <t>杨洁</t>
  </si>
  <si>
    <t>闫丽英</t>
  </si>
  <si>
    <t>李红</t>
  </si>
  <si>
    <t>杜思璐</t>
  </si>
  <si>
    <t>酒娅</t>
  </si>
  <si>
    <t>秦伦</t>
  </si>
  <si>
    <t>钟竹</t>
  </si>
  <si>
    <t>何小燕</t>
  </si>
  <si>
    <t>黄露梅</t>
  </si>
  <si>
    <t>龚丽</t>
  </si>
  <si>
    <t>张瑜</t>
  </si>
  <si>
    <t>李春梅</t>
  </si>
  <si>
    <t>蒲習衙</t>
  </si>
  <si>
    <t>刘艳如</t>
  </si>
  <si>
    <t>王晓敏</t>
  </si>
  <si>
    <t>马颖</t>
  </si>
  <si>
    <t>唐旭</t>
  </si>
  <si>
    <t>吴书娅</t>
  </si>
  <si>
    <t>1</t>
    <phoneticPr fontId="1" type="noConversion"/>
  </si>
  <si>
    <t>四川省交通运输厅直属事业单位2020年上半年公招工作人员总成绩排名</t>
    <phoneticPr fontId="2" type="noConversion"/>
  </si>
  <si>
    <t>报考岗位</t>
  </si>
  <si>
    <t>岗位编码</t>
  </si>
  <si>
    <t>2</t>
    <phoneticPr fontId="1" type="noConversion"/>
  </si>
  <si>
    <t>3</t>
    <phoneticPr fontId="1" type="noConversion"/>
  </si>
  <si>
    <t>4</t>
    <phoneticPr fontId="1" type="noConversion"/>
  </si>
  <si>
    <t>83.4</t>
    <phoneticPr fontId="1" type="noConversion"/>
  </si>
  <si>
    <t>1</t>
    <phoneticPr fontId="1" type="noConversion"/>
  </si>
  <si>
    <t>77.4</t>
    <phoneticPr fontId="1" type="noConversion"/>
  </si>
  <si>
    <t>2</t>
    <phoneticPr fontId="1" type="noConversion"/>
  </si>
  <si>
    <t>74.3</t>
    <phoneticPr fontId="1" type="noConversion"/>
  </si>
  <si>
    <t>3</t>
    <phoneticPr fontId="1" type="noConversion"/>
  </si>
  <si>
    <t>缺考</t>
    <phoneticPr fontId="1" type="noConversion"/>
  </si>
  <si>
    <t>缺考</t>
    <phoneticPr fontId="1" type="noConversion"/>
  </si>
  <si>
    <t>89.2</t>
    <phoneticPr fontId="1" type="noConversion"/>
  </si>
  <si>
    <t>1</t>
    <phoneticPr fontId="1" type="noConversion"/>
  </si>
  <si>
    <t>80</t>
    <phoneticPr fontId="1" type="noConversion"/>
  </si>
  <si>
    <t>2</t>
    <phoneticPr fontId="1" type="noConversion"/>
  </si>
  <si>
    <t>74.6</t>
    <phoneticPr fontId="1" type="noConversion"/>
  </si>
  <si>
    <t>3</t>
    <phoneticPr fontId="1" type="noConversion"/>
  </si>
  <si>
    <t>83.1</t>
    <phoneticPr fontId="1" type="noConversion"/>
  </si>
  <si>
    <t>1</t>
    <phoneticPr fontId="1" type="noConversion"/>
  </si>
  <si>
    <t>77.9</t>
    <phoneticPr fontId="1" type="noConversion"/>
  </si>
  <si>
    <t>2</t>
    <phoneticPr fontId="1" type="noConversion"/>
  </si>
  <si>
    <t>75.6</t>
    <phoneticPr fontId="1" type="noConversion"/>
  </si>
  <si>
    <t>3</t>
    <phoneticPr fontId="1" type="noConversion"/>
  </si>
  <si>
    <t>缺考</t>
    <phoneticPr fontId="1" type="noConversion"/>
  </si>
  <si>
    <t>83</t>
    <phoneticPr fontId="1" type="noConversion"/>
  </si>
  <si>
    <t>1</t>
    <phoneticPr fontId="1" type="noConversion"/>
  </si>
  <si>
    <t>83.3</t>
    <phoneticPr fontId="1" type="noConversion"/>
  </si>
  <si>
    <t>2</t>
    <phoneticPr fontId="1" type="noConversion"/>
  </si>
  <si>
    <t>80.6</t>
    <phoneticPr fontId="1" type="noConversion"/>
  </si>
  <si>
    <t>3</t>
    <phoneticPr fontId="1" type="noConversion"/>
  </si>
  <si>
    <t>79.2</t>
    <phoneticPr fontId="1" type="noConversion"/>
  </si>
  <si>
    <t>4</t>
    <phoneticPr fontId="1" type="noConversion"/>
  </si>
  <si>
    <t>79.1</t>
    <phoneticPr fontId="1" type="noConversion"/>
  </si>
  <si>
    <t>5</t>
    <phoneticPr fontId="1" type="noConversion"/>
  </si>
  <si>
    <t>77.9</t>
    <phoneticPr fontId="1" type="noConversion"/>
  </si>
  <si>
    <t>6</t>
    <phoneticPr fontId="1" type="noConversion"/>
  </si>
  <si>
    <t>77.7</t>
    <phoneticPr fontId="1" type="noConversion"/>
  </si>
  <si>
    <t>7</t>
    <phoneticPr fontId="1" type="noConversion"/>
  </si>
  <si>
    <t>76.2</t>
    <phoneticPr fontId="1" type="noConversion"/>
  </si>
  <si>
    <t>76.9</t>
    <phoneticPr fontId="1" type="noConversion"/>
  </si>
  <si>
    <t>2</t>
    <phoneticPr fontId="1" type="noConversion"/>
  </si>
  <si>
    <t>73.7</t>
    <phoneticPr fontId="1" type="noConversion"/>
  </si>
  <si>
    <t>3</t>
    <phoneticPr fontId="1" type="noConversion"/>
  </si>
  <si>
    <t>取消面试资格</t>
    <phoneticPr fontId="1" type="noConversion"/>
  </si>
  <si>
    <t>83.6</t>
    <phoneticPr fontId="1" type="noConversion"/>
  </si>
  <si>
    <t>1</t>
    <phoneticPr fontId="1" type="noConversion"/>
  </si>
  <si>
    <t>77.8</t>
    <phoneticPr fontId="1" type="noConversion"/>
  </si>
  <si>
    <t>2</t>
    <phoneticPr fontId="1" type="noConversion"/>
  </si>
  <si>
    <t>86</t>
    <phoneticPr fontId="1" type="noConversion"/>
  </si>
  <si>
    <t>1</t>
    <phoneticPr fontId="1" type="noConversion"/>
  </si>
  <si>
    <t>75.8</t>
    <phoneticPr fontId="1" type="noConversion"/>
  </si>
  <si>
    <t>80.2</t>
    <phoneticPr fontId="1" type="noConversion"/>
  </si>
  <si>
    <t>3</t>
    <phoneticPr fontId="1" type="noConversion"/>
  </si>
  <si>
    <t>82.2</t>
    <phoneticPr fontId="1" type="noConversion"/>
  </si>
  <si>
    <t>1</t>
    <phoneticPr fontId="1" type="noConversion"/>
  </si>
  <si>
    <t>82.6</t>
    <phoneticPr fontId="1" type="noConversion"/>
  </si>
  <si>
    <t>2</t>
    <phoneticPr fontId="1" type="noConversion"/>
  </si>
  <si>
    <t>80.4</t>
    <phoneticPr fontId="1" type="noConversion"/>
  </si>
  <si>
    <t>3</t>
    <phoneticPr fontId="1" type="noConversion"/>
  </si>
  <si>
    <t>89.2</t>
    <phoneticPr fontId="1" type="noConversion"/>
  </si>
  <si>
    <t>1</t>
    <phoneticPr fontId="1" type="noConversion"/>
  </si>
  <si>
    <t>82.6</t>
    <phoneticPr fontId="1" type="noConversion"/>
  </si>
  <si>
    <t>2</t>
    <phoneticPr fontId="1" type="noConversion"/>
  </si>
  <si>
    <t>77.8</t>
    <phoneticPr fontId="1" type="noConversion"/>
  </si>
  <si>
    <t>3</t>
    <phoneticPr fontId="1" type="noConversion"/>
  </si>
  <si>
    <t>1</t>
    <phoneticPr fontId="1" type="noConversion"/>
  </si>
  <si>
    <t>1</t>
    <phoneticPr fontId="1" type="noConversion"/>
  </si>
  <si>
    <t>3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</si>
  <si>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</si>
  <si>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</si>
  <si>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</si>
  <si>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网络安全、软件开发</t>
    <phoneticPr fontId="1" type="noConversion"/>
  </si>
  <si>
    <t>路网运行监测与分析</t>
    <phoneticPr fontId="1" type="noConversion"/>
  </si>
  <si>
    <t>数据处理</t>
    <phoneticPr fontId="1" type="noConversion"/>
  </si>
  <si>
    <t>系统保障</t>
    <phoneticPr fontId="1" type="noConversion"/>
  </si>
  <si>
    <t>文秘</t>
  </si>
  <si>
    <t>文秘</t>
    <phoneticPr fontId="1" type="noConversion"/>
  </si>
  <si>
    <t>会计</t>
    <phoneticPr fontId="1" type="noConversion"/>
  </si>
  <si>
    <t>造价管理</t>
    <phoneticPr fontId="1" type="noConversion"/>
  </si>
  <si>
    <t>文字采编</t>
    <phoneticPr fontId="1" type="noConversion"/>
  </si>
  <si>
    <t>党建教学</t>
    <phoneticPr fontId="1" type="noConversion"/>
  </si>
  <si>
    <t>培训管理</t>
    <phoneticPr fontId="1" type="noConversion"/>
  </si>
  <si>
    <t>内科医师</t>
    <phoneticPr fontId="1" type="noConversion"/>
  </si>
  <si>
    <t>妇产科医师</t>
    <phoneticPr fontId="1" type="noConversion"/>
  </si>
  <si>
    <t>人力资源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</si>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</sst>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35">
    <xf numFmtId="0" fontId="0" fillId="0" borderId="0" xfId="0"/>
    <xf numFmtId="49" fontId="5" fillId="0" borderId="0" xfId="0" applyNumberFormat="1" applyFont="1" applyFill="1"/>
    <xf numFmtId="49" fontId="0" fillId="0" borderId="0" xfId="0" applyNumberFormat="1" applyFill="1"/>
    <xf numFmtId="176" fontId="0" fillId="0" borderId="0" xfId="0" applyNumberFormat="1" applyFill="1"/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7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3"/>
  <sheetViews>
    <sheetView tabSelected="1" zoomScale="115" zoomScaleNormal="115" workbookViewId="0">
      <selection activeCell="O49" sqref="O49"/>
    </sheetView>
  </sheetViews>
  <sheetFormatPr defaultRowHeight="13.5" x14ac:dyDescent="0.15"/>
  <cols>
    <col min="1" max="1" width="5.125" style="2" customWidth="1"/>
    <col min="2" max="2" width="7.375" style="2" customWidth="1"/>
    <col min="3" max="3" width="6.625" style="2" customWidth="1"/>
    <col min="4" max="4" width="19.875" style="2" customWidth="1"/>
    <col min="5" max="5" width="9.75" style="2" customWidth="1"/>
    <col min="6" max="6" width="5.75" style="2" customWidth="1"/>
    <col min="7" max="7" width="9.875" style="2" customWidth="1"/>
    <col min="8" max="8" width="12.875" style="2" customWidth="1"/>
    <col min="9" max="9" width="9" style="3"/>
    <col min="10" max="10" width="13.25" style="2" customWidth="1"/>
    <col min="11" max="11" width="9" style="2"/>
    <col min="12" max="12" width="9.625" style="2" customWidth="1"/>
    <col min="13" max="16384" width="9" style="2"/>
  </cols>
  <sheetData>
    <row r="1" spans="1:20" ht="72" customHeight="1" x14ac:dyDescent="0.15">
      <c r="A1" s="18" t="s">
        <v>62</v>
      </c>
      <c r="B1" s="18"/>
      <c r="C1" s="18"/>
      <c r="D1" s="18"/>
      <c r="E1" s="18"/>
      <c r="F1" s="18"/>
      <c r="G1" s="18"/>
      <c r="H1" s="18"/>
      <c r="I1" s="19"/>
      <c r="J1" s="18"/>
      <c r="K1" s="18"/>
      <c r="L1" s="18"/>
    </row>
    <row r="2" spans="1:20" ht="45.75" customHeight="1" x14ac:dyDescent="0.15">
      <c r="A2" s="4" t="s">
        <v>150</v>
      </c>
      <c r="B2" s="4" t="s">
        <v>7</v>
      </c>
      <c r="C2" s="4" t="s">
        <v>4</v>
      </c>
      <c r="D2" s="4" t="s">
        <v>63</v>
      </c>
      <c r="E2" s="4" t="s">
        <v>64</v>
      </c>
      <c r="F2" s="5" t="s">
        <v>6</v>
      </c>
      <c r="G2" s="5" t="s">
        <v>8</v>
      </c>
      <c r="H2" s="5" t="s">
        <v>0</v>
      </c>
      <c r="I2" s="6" t="s">
        <v>1</v>
      </c>
      <c r="J2" s="5" t="s">
        <v>2</v>
      </c>
      <c r="K2" s="5" t="s">
        <v>3</v>
      </c>
      <c r="L2" s="5" t="s">
        <v>5</v>
      </c>
    </row>
    <row r="3" spans="1:20" s="1" customFormat="1" ht="15.95" customHeight="1" x14ac:dyDescent="0.15">
      <c r="A3" s="7" t="s">
        <v>151</v>
      </c>
      <c r="B3" s="8" t="s">
        <v>12</v>
      </c>
      <c r="C3" s="8" t="s">
        <v>10</v>
      </c>
      <c r="D3" s="9" t="s">
        <v>136</v>
      </c>
      <c r="E3" s="20">
        <v>10010001</v>
      </c>
      <c r="F3" s="23">
        <v>2</v>
      </c>
      <c r="G3" s="7">
        <v>66</v>
      </c>
      <c r="H3" s="10">
        <f t="shared" ref="H3:H34" si="0">G3*0.5</f>
        <v>33</v>
      </c>
      <c r="I3" s="11">
        <v>84.2</v>
      </c>
      <c r="J3" s="11">
        <f t="shared" ref="J3:J9" si="1">SUM(I3*0.5)</f>
        <v>42.1</v>
      </c>
      <c r="K3" s="11">
        <f t="shared" ref="K3:K9" si="2">SUM(H3+J3)</f>
        <v>75.099999999999994</v>
      </c>
      <c r="L3" s="11" t="s">
        <v>61</v>
      </c>
    </row>
    <row r="4" spans="1:20" s="1" customFormat="1" ht="15.95" customHeight="1" x14ac:dyDescent="0.15">
      <c r="A4" s="7" t="s">
        <v>152</v>
      </c>
      <c r="B4" s="12" t="s">
        <v>9</v>
      </c>
      <c r="C4" s="12" t="s">
        <v>10</v>
      </c>
      <c r="D4" s="9" t="s">
        <v>136</v>
      </c>
      <c r="E4" s="21"/>
      <c r="F4" s="24"/>
      <c r="G4" s="13">
        <v>69</v>
      </c>
      <c r="H4" s="10">
        <f t="shared" si="0"/>
        <v>34.5</v>
      </c>
      <c r="I4" s="11">
        <v>79.2</v>
      </c>
      <c r="J4" s="11">
        <f t="shared" si="1"/>
        <v>39.6</v>
      </c>
      <c r="K4" s="11">
        <f t="shared" si="2"/>
        <v>74.099999999999994</v>
      </c>
      <c r="L4" s="11" t="s">
        <v>65</v>
      </c>
      <c r="M4" s="2"/>
      <c r="N4" s="2"/>
      <c r="O4" s="2"/>
      <c r="P4" s="2"/>
      <c r="Q4" s="2"/>
      <c r="R4" s="2"/>
      <c r="S4" s="2"/>
      <c r="T4" s="2"/>
    </row>
    <row r="5" spans="1:20" ht="15.95" customHeight="1" x14ac:dyDescent="0.15">
      <c r="A5" s="7" t="s">
        <v>153</v>
      </c>
      <c r="B5" s="8" t="s">
        <v>13</v>
      </c>
      <c r="C5" s="8" t="s">
        <v>10</v>
      </c>
      <c r="D5" s="9" t="s">
        <v>136</v>
      </c>
      <c r="E5" s="21"/>
      <c r="F5" s="24"/>
      <c r="G5" s="7">
        <v>58</v>
      </c>
      <c r="H5" s="10">
        <f t="shared" si="0"/>
        <v>29</v>
      </c>
      <c r="I5" s="11">
        <v>86</v>
      </c>
      <c r="J5" s="11">
        <f t="shared" si="1"/>
        <v>43</v>
      </c>
      <c r="K5" s="11">
        <f t="shared" si="2"/>
        <v>72</v>
      </c>
      <c r="L5" s="11" t="s">
        <v>66</v>
      </c>
    </row>
    <row r="6" spans="1:20" ht="15.95" customHeight="1" x14ac:dyDescent="0.15">
      <c r="A6" s="7" t="s">
        <v>154</v>
      </c>
      <c r="B6" s="8" t="s">
        <v>11</v>
      </c>
      <c r="C6" s="8" t="s">
        <v>10</v>
      </c>
      <c r="D6" s="9" t="s">
        <v>136</v>
      </c>
      <c r="E6" s="22"/>
      <c r="F6" s="25"/>
      <c r="G6" s="7">
        <v>68</v>
      </c>
      <c r="H6" s="10">
        <f t="shared" si="0"/>
        <v>34</v>
      </c>
      <c r="I6" s="11">
        <v>74.2</v>
      </c>
      <c r="J6" s="11">
        <f t="shared" si="1"/>
        <v>37.1</v>
      </c>
      <c r="K6" s="11">
        <f t="shared" si="2"/>
        <v>71.099999999999994</v>
      </c>
      <c r="L6" s="11" t="s">
        <v>67</v>
      </c>
    </row>
    <row r="7" spans="1:20" ht="15.95" customHeight="1" x14ac:dyDescent="0.15">
      <c r="A7" s="7" t="s">
        <v>155</v>
      </c>
      <c r="B7" s="8" t="s">
        <v>16</v>
      </c>
      <c r="C7" s="8" t="s">
        <v>10</v>
      </c>
      <c r="D7" s="9" t="s">
        <v>137</v>
      </c>
      <c r="E7" s="20">
        <v>10020002</v>
      </c>
      <c r="F7" s="23">
        <v>1</v>
      </c>
      <c r="G7" s="7">
        <v>77</v>
      </c>
      <c r="H7" s="10">
        <f t="shared" si="0"/>
        <v>38.5</v>
      </c>
      <c r="I7" s="11" t="s">
        <v>68</v>
      </c>
      <c r="J7" s="11">
        <f t="shared" si="1"/>
        <v>41.7</v>
      </c>
      <c r="K7" s="11">
        <f t="shared" si="2"/>
        <v>80.2</v>
      </c>
      <c r="L7" s="11" t="s">
        <v>69</v>
      </c>
    </row>
    <row r="8" spans="1:20" ht="15.95" customHeight="1" x14ac:dyDescent="0.15">
      <c r="A8" s="7" t="s">
        <v>156</v>
      </c>
      <c r="B8" s="8" t="s">
        <v>14</v>
      </c>
      <c r="C8" s="8" t="s">
        <v>15</v>
      </c>
      <c r="D8" s="9" t="s">
        <v>137</v>
      </c>
      <c r="E8" s="21"/>
      <c r="F8" s="24"/>
      <c r="G8" s="7">
        <v>81</v>
      </c>
      <c r="H8" s="10">
        <f t="shared" si="0"/>
        <v>40.5</v>
      </c>
      <c r="I8" s="11" t="s">
        <v>70</v>
      </c>
      <c r="J8" s="11">
        <f t="shared" si="1"/>
        <v>38.700000000000003</v>
      </c>
      <c r="K8" s="11">
        <f t="shared" si="2"/>
        <v>79.2</v>
      </c>
      <c r="L8" s="11" t="s">
        <v>71</v>
      </c>
    </row>
    <row r="9" spans="1:20" ht="15.95" customHeight="1" x14ac:dyDescent="0.15">
      <c r="A9" s="7" t="s">
        <v>157</v>
      </c>
      <c r="B9" s="8" t="s">
        <v>17</v>
      </c>
      <c r="C9" s="8" t="s">
        <v>10</v>
      </c>
      <c r="D9" s="9" t="s">
        <v>137</v>
      </c>
      <c r="E9" s="22"/>
      <c r="F9" s="25"/>
      <c r="G9" s="7">
        <v>76</v>
      </c>
      <c r="H9" s="10">
        <f t="shared" si="0"/>
        <v>38</v>
      </c>
      <c r="I9" s="11" t="s">
        <v>72</v>
      </c>
      <c r="J9" s="11">
        <f t="shared" si="1"/>
        <v>37.15</v>
      </c>
      <c r="K9" s="11">
        <f t="shared" si="2"/>
        <v>75.150000000000006</v>
      </c>
      <c r="L9" s="11" t="s">
        <v>73</v>
      </c>
      <c r="M9" s="1"/>
      <c r="N9" s="1"/>
      <c r="O9" s="1"/>
      <c r="P9" s="1"/>
      <c r="Q9" s="1"/>
      <c r="R9" s="1"/>
      <c r="S9" s="1"/>
      <c r="T9" s="1"/>
    </row>
    <row r="10" spans="1:20" ht="15.95" customHeight="1" x14ac:dyDescent="0.15">
      <c r="A10" s="7" t="s">
        <v>158</v>
      </c>
      <c r="B10" s="8" t="s">
        <v>19</v>
      </c>
      <c r="C10" s="8" t="s">
        <v>10</v>
      </c>
      <c r="D10" s="9" t="s">
        <v>138</v>
      </c>
      <c r="E10" s="20">
        <v>10020003</v>
      </c>
      <c r="F10" s="23">
        <v>1</v>
      </c>
      <c r="G10" s="7">
        <v>73</v>
      </c>
      <c r="H10" s="10">
        <f>G10*0.5</f>
        <v>36.5</v>
      </c>
      <c r="I10" s="11" t="s">
        <v>76</v>
      </c>
      <c r="J10" s="11">
        <f>SUM(I10*0.5)</f>
        <v>44.6</v>
      </c>
      <c r="K10" s="11">
        <f>SUM(H10+J10)</f>
        <v>81.099999999999994</v>
      </c>
      <c r="L10" s="11" t="s">
        <v>77</v>
      </c>
    </row>
    <row r="11" spans="1:20" ht="15.95" customHeight="1" x14ac:dyDescent="0.15">
      <c r="A11" s="7" t="s">
        <v>159</v>
      </c>
      <c r="B11" s="8" t="s">
        <v>20</v>
      </c>
      <c r="C11" s="8" t="s">
        <v>15</v>
      </c>
      <c r="D11" s="9" t="s">
        <v>138</v>
      </c>
      <c r="E11" s="21"/>
      <c r="F11" s="24"/>
      <c r="G11" s="7">
        <v>71</v>
      </c>
      <c r="H11" s="10">
        <f>G11*0.5</f>
        <v>35.5</v>
      </c>
      <c r="I11" s="11" t="s">
        <v>78</v>
      </c>
      <c r="J11" s="11">
        <f>SUM(I11*0.5)</f>
        <v>40</v>
      </c>
      <c r="K11" s="11">
        <f>SUM(H11+J11)</f>
        <v>75.5</v>
      </c>
      <c r="L11" s="11" t="s">
        <v>79</v>
      </c>
    </row>
    <row r="12" spans="1:20" ht="15.95" customHeight="1" x14ac:dyDescent="0.15">
      <c r="A12" s="7" t="s">
        <v>160</v>
      </c>
      <c r="B12" s="12" t="s">
        <v>22</v>
      </c>
      <c r="C12" s="12" t="s">
        <v>15</v>
      </c>
      <c r="D12" s="9" t="s">
        <v>138</v>
      </c>
      <c r="E12" s="21"/>
      <c r="F12" s="24"/>
      <c r="G12" s="13">
        <v>71</v>
      </c>
      <c r="H12" s="10">
        <f>G12*0.5</f>
        <v>35.5</v>
      </c>
      <c r="I12" s="11" t="s">
        <v>80</v>
      </c>
      <c r="J12" s="11">
        <f>SUM(I12*0.5)</f>
        <v>37.299999999999997</v>
      </c>
      <c r="K12" s="11">
        <f>SUM(H12+J12)</f>
        <v>72.8</v>
      </c>
      <c r="L12" s="11" t="s">
        <v>81</v>
      </c>
    </row>
    <row r="13" spans="1:20" s="1" customFormat="1" ht="15.95" customHeight="1" x14ac:dyDescent="0.15">
      <c r="A13" s="7" t="s">
        <v>161</v>
      </c>
      <c r="B13" s="8" t="s">
        <v>18</v>
      </c>
      <c r="C13" s="8" t="s">
        <v>15</v>
      </c>
      <c r="D13" s="9" t="s">
        <v>138</v>
      </c>
      <c r="E13" s="21"/>
      <c r="F13" s="24"/>
      <c r="G13" s="7">
        <v>75</v>
      </c>
      <c r="H13" s="10">
        <f>G13*0.5</f>
        <v>37.5</v>
      </c>
      <c r="I13" s="11" t="s">
        <v>74</v>
      </c>
      <c r="J13" s="11" t="s">
        <v>74</v>
      </c>
      <c r="K13" s="11" t="s">
        <v>74</v>
      </c>
      <c r="L13" s="11" t="s">
        <v>74</v>
      </c>
      <c r="M13" s="2"/>
      <c r="N13" s="2"/>
      <c r="O13" s="2"/>
      <c r="P13" s="2"/>
      <c r="Q13" s="2"/>
      <c r="R13" s="2"/>
      <c r="S13" s="2"/>
      <c r="T13" s="2"/>
    </row>
    <row r="14" spans="1:20" ht="15.95" customHeight="1" x14ac:dyDescent="0.15">
      <c r="A14" s="7" t="s">
        <v>162</v>
      </c>
      <c r="B14" s="8" t="s">
        <v>21</v>
      </c>
      <c r="C14" s="8" t="s">
        <v>15</v>
      </c>
      <c r="D14" s="9" t="s">
        <v>138</v>
      </c>
      <c r="E14" s="22"/>
      <c r="F14" s="25"/>
      <c r="G14" s="7">
        <v>71</v>
      </c>
      <c r="H14" s="10">
        <f>G14*0.5</f>
        <v>35.5</v>
      </c>
      <c r="I14" s="11" t="s">
        <v>75</v>
      </c>
      <c r="J14" s="11" t="s">
        <v>75</v>
      </c>
      <c r="K14" s="11" t="s">
        <v>74</v>
      </c>
      <c r="L14" s="11" t="s">
        <v>75</v>
      </c>
    </row>
    <row r="15" spans="1:20" ht="15.95" customHeight="1" x14ac:dyDescent="0.15">
      <c r="A15" s="7" t="s">
        <v>163</v>
      </c>
      <c r="B15" s="8" t="s">
        <v>25</v>
      </c>
      <c r="C15" s="8" t="s">
        <v>15</v>
      </c>
      <c r="D15" s="9" t="s">
        <v>139</v>
      </c>
      <c r="E15" s="20">
        <v>10020004</v>
      </c>
      <c r="F15" s="23">
        <v>1</v>
      </c>
      <c r="G15" s="7">
        <v>76</v>
      </c>
      <c r="H15" s="10">
        <f t="shared" si="0"/>
        <v>38</v>
      </c>
      <c r="I15" s="11" t="s">
        <v>82</v>
      </c>
      <c r="J15" s="11">
        <f t="shared" ref="J15:J17" si="3">SUM(I15*0.5)</f>
        <v>41.55</v>
      </c>
      <c r="K15" s="11">
        <f t="shared" ref="K15:K17" si="4">SUM(H15+J15)</f>
        <v>79.55</v>
      </c>
      <c r="L15" s="11" t="s">
        <v>83</v>
      </c>
    </row>
    <row r="16" spans="1:20" ht="15.95" customHeight="1" x14ac:dyDescent="0.15">
      <c r="A16" s="7" t="s">
        <v>164</v>
      </c>
      <c r="B16" s="8" t="s">
        <v>23</v>
      </c>
      <c r="C16" s="8" t="s">
        <v>10</v>
      </c>
      <c r="D16" s="9" t="s">
        <v>139</v>
      </c>
      <c r="E16" s="21"/>
      <c r="F16" s="24"/>
      <c r="G16" s="7">
        <v>79</v>
      </c>
      <c r="H16" s="10">
        <f t="shared" si="0"/>
        <v>39.5</v>
      </c>
      <c r="I16" s="11" t="s">
        <v>84</v>
      </c>
      <c r="J16" s="11">
        <f t="shared" si="3"/>
        <v>38.950000000000003</v>
      </c>
      <c r="K16" s="11">
        <f t="shared" si="4"/>
        <v>78.45</v>
      </c>
      <c r="L16" s="11" t="s">
        <v>85</v>
      </c>
    </row>
    <row r="17" spans="1:20" s="1" customFormat="1" ht="15.95" customHeight="1" x14ac:dyDescent="0.15">
      <c r="A17" s="7" t="s">
        <v>165</v>
      </c>
      <c r="B17" s="12" t="s">
        <v>24</v>
      </c>
      <c r="C17" s="12" t="s">
        <v>15</v>
      </c>
      <c r="D17" s="9" t="s">
        <v>139</v>
      </c>
      <c r="E17" s="22"/>
      <c r="F17" s="25"/>
      <c r="G17" s="13">
        <v>78</v>
      </c>
      <c r="H17" s="10">
        <f t="shared" si="0"/>
        <v>39</v>
      </c>
      <c r="I17" s="11" t="s">
        <v>86</v>
      </c>
      <c r="J17" s="11">
        <f t="shared" si="3"/>
        <v>37.799999999999997</v>
      </c>
      <c r="K17" s="11">
        <f t="shared" si="4"/>
        <v>76.8</v>
      </c>
      <c r="L17" s="11" t="s">
        <v>87</v>
      </c>
      <c r="M17" s="2"/>
      <c r="N17" s="2"/>
      <c r="O17" s="2"/>
      <c r="P17" s="2"/>
      <c r="Q17" s="2"/>
      <c r="R17" s="2"/>
      <c r="S17" s="2"/>
      <c r="T17" s="2"/>
    </row>
    <row r="18" spans="1:20" ht="15.95" customHeight="1" x14ac:dyDescent="0.15">
      <c r="A18" s="7" t="s">
        <v>166</v>
      </c>
      <c r="B18" s="12" t="s">
        <v>26</v>
      </c>
      <c r="C18" s="12" t="s">
        <v>15</v>
      </c>
      <c r="D18" s="14" t="s">
        <v>141</v>
      </c>
      <c r="E18" s="26">
        <v>10020005</v>
      </c>
      <c r="F18" s="29">
        <v>2</v>
      </c>
      <c r="G18" s="13">
        <v>83</v>
      </c>
      <c r="H18" s="10">
        <f t="shared" ref="H18:H25" si="5">G18*0.5</f>
        <v>41.5</v>
      </c>
      <c r="I18" s="11" t="s">
        <v>89</v>
      </c>
      <c r="J18" s="11">
        <f t="shared" ref="J18:J24" si="6">SUM(I18*0.5)</f>
        <v>41.5</v>
      </c>
      <c r="K18" s="11">
        <f t="shared" ref="K18:K24" si="7">SUM(H18+J18)</f>
        <v>83</v>
      </c>
      <c r="L18" s="11" t="s">
        <v>90</v>
      </c>
    </row>
    <row r="19" spans="1:20" ht="15.95" customHeight="1" x14ac:dyDescent="0.15">
      <c r="A19" s="7" t="s">
        <v>167</v>
      </c>
      <c r="B19" s="12" t="s">
        <v>30</v>
      </c>
      <c r="C19" s="12" t="s">
        <v>15</v>
      </c>
      <c r="D19" s="14" t="s">
        <v>141</v>
      </c>
      <c r="E19" s="27"/>
      <c r="F19" s="30"/>
      <c r="G19" s="13">
        <v>79</v>
      </c>
      <c r="H19" s="10">
        <f t="shared" si="5"/>
        <v>39.5</v>
      </c>
      <c r="I19" s="11" t="s">
        <v>91</v>
      </c>
      <c r="J19" s="11">
        <f t="shared" si="6"/>
        <v>41.65</v>
      </c>
      <c r="K19" s="11">
        <f t="shared" si="7"/>
        <v>81.150000000000006</v>
      </c>
      <c r="L19" s="11" t="s">
        <v>92</v>
      </c>
    </row>
    <row r="20" spans="1:20" ht="15.95" customHeight="1" x14ac:dyDescent="0.15">
      <c r="A20" s="7" t="s">
        <v>168</v>
      </c>
      <c r="B20" s="12" t="s">
        <v>28</v>
      </c>
      <c r="C20" s="12" t="s">
        <v>15</v>
      </c>
      <c r="D20" s="14" t="s">
        <v>141</v>
      </c>
      <c r="E20" s="27"/>
      <c r="F20" s="30"/>
      <c r="G20" s="13">
        <v>80</v>
      </c>
      <c r="H20" s="10">
        <f t="shared" si="5"/>
        <v>40</v>
      </c>
      <c r="I20" s="11" t="s">
        <v>93</v>
      </c>
      <c r="J20" s="11">
        <f t="shared" si="6"/>
        <v>40.299999999999997</v>
      </c>
      <c r="K20" s="11">
        <f t="shared" si="7"/>
        <v>80.3</v>
      </c>
      <c r="L20" s="11" t="s">
        <v>94</v>
      </c>
    </row>
    <row r="21" spans="1:20" ht="15.95" customHeight="1" x14ac:dyDescent="0.15">
      <c r="A21" s="7" t="s">
        <v>169</v>
      </c>
      <c r="B21" s="12" t="s">
        <v>31</v>
      </c>
      <c r="C21" s="12" t="s">
        <v>15</v>
      </c>
      <c r="D21" s="14" t="s">
        <v>141</v>
      </c>
      <c r="E21" s="27"/>
      <c r="F21" s="30"/>
      <c r="G21" s="13">
        <v>79</v>
      </c>
      <c r="H21" s="10">
        <f t="shared" si="5"/>
        <v>39.5</v>
      </c>
      <c r="I21" s="11" t="s">
        <v>95</v>
      </c>
      <c r="J21" s="11">
        <f t="shared" si="6"/>
        <v>39.6</v>
      </c>
      <c r="K21" s="11">
        <f t="shared" si="7"/>
        <v>79.099999999999994</v>
      </c>
      <c r="L21" s="11" t="s">
        <v>96</v>
      </c>
    </row>
    <row r="22" spans="1:20" ht="15.95" customHeight="1" x14ac:dyDescent="0.15">
      <c r="A22" s="7" t="s">
        <v>170</v>
      </c>
      <c r="B22" s="12" t="s">
        <v>32</v>
      </c>
      <c r="C22" s="12" t="s">
        <v>15</v>
      </c>
      <c r="D22" s="14" t="s">
        <v>141</v>
      </c>
      <c r="E22" s="27"/>
      <c r="F22" s="30"/>
      <c r="G22" s="13">
        <v>79</v>
      </c>
      <c r="H22" s="10">
        <f t="shared" si="5"/>
        <v>39.5</v>
      </c>
      <c r="I22" s="11" t="s">
        <v>97</v>
      </c>
      <c r="J22" s="11">
        <f t="shared" si="6"/>
        <v>39.549999999999997</v>
      </c>
      <c r="K22" s="11">
        <f t="shared" si="7"/>
        <v>79.05</v>
      </c>
      <c r="L22" s="11" t="s">
        <v>98</v>
      </c>
    </row>
    <row r="23" spans="1:20" ht="15.95" customHeight="1" x14ac:dyDescent="0.15">
      <c r="A23" s="7" t="s">
        <v>171</v>
      </c>
      <c r="B23" s="12" t="s">
        <v>29</v>
      </c>
      <c r="C23" s="12" t="s">
        <v>15</v>
      </c>
      <c r="D23" s="14" t="s">
        <v>141</v>
      </c>
      <c r="E23" s="27"/>
      <c r="F23" s="30"/>
      <c r="G23" s="13">
        <v>79</v>
      </c>
      <c r="H23" s="10">
        <f t="shared" si="5"/>
        <v>39.5</v>
      </c>
      <c r="I23" s="11" t="s">
        <v>99</v>
      </c>
      <c r="J23" s="11">
        <f t="shared" si="6"/>
        <v>38.950000000000003</v>
      </c>
      <c r="K23" s="11">
        <f t="shared" si="7"/>
        <v>78.45</v>
      </c>
      <c r="L23" s="11" t="s">
        <v>100</v>
      </c>
    </row>
    <row r="24" spans="1:20" ht="15.95" customHeight="1" x14ac:dyDescent="0.15">
      <c r="A24" s="7" t="s">
        <v>172</v>
      </c>
      <c r="B24" s="12" t="s">
        <v>33</v>
      </c>
      <c r="C24" s="12" t="s">
        <v>15</v>
      </c>
      <c r="D24" s="14" t="s">
        <v>141</v>
      </c>
      <c r="E24" s="27"/>
      <c r="F24" s="30"/>
      <c r="G24" s="13">
        <v>79</v>
      </c>
      <c r="H24" s="10">
        <f t="shared" si="5"/>
        <v>39.5</v>
      </c>
      <c r="I24" s="11" t="s">
        <v>101</v>
      </c>
      <c r="J24" s="11">
        <f t="shared" si="6"/>
        <v>38.85</v>
      </c>
      <c r="K24" s="11">
        <f t="shared" si="7"/>
        <v>78.349999999999994</v>
      </c>
      <c r="L24" s="11" t="s">
        <v>102</v>
      </c>
    </row>
    <row r="25" spans="1:20" ht="15.95" customHeight="1" x14ac:dyDescent="0.15">
      <c r="A25" s="7" t="s">
        <v>173</v>
      </c>
      <c r="B25" s="12" t="s">
        <v>27</v>
      </c>
      <c r="C25" s="12" t="s">
        <v>15</v>
      </c>
      <c r="D25" s="14" t="s">
        <v>141</v>
      </c>
      <c r="E25" s="28"/>
      <c r="F25" s="31"/>
      <c r="G25" s="13">
        <v>80</v>
      </c>
      <c r="H25" s="10">
        <f t="shared" si="5"/>
        <v>40</v>
      </c>
      <c r="I25" s="11" t="s">
        <v>88</v>
      </c>
      <c r="J25" s="11" t="s">
        <v>88</v>
      </c>
      <c r="K25" s="11" t="s">
        <v>74</v>
      </c>
      <c r="L25" s="11" t="s">
        <v>74</v>
      </c>
    </row>
    <row r="26" spans="1:20" ht="17.25" customHeight="1" x14ac:dyDescent="0.15">
      <c r="A26" s="7" t="s">
        <v>174</v>
      </c>
      <c r="B26" s="8" t="s">
        <v>34</v>
      </c>
      <c r="C26" s="8" t="s">
        <v>15</v>
      </c>
      <c r="D26" s="14" t="s">
        <v>142</v>
      </c>
      <c r="E26" s="32">
        <v>10020006</v>
      </c>
      <c r="F26" s="23">
        <v>1</v>
      </c>
      <c r="G26" s="7">
        <v>78</v>
      </c>
      <c r="H26" s="10">
        <f t="shared" si="0"/>
        <v>39</v>
      </c>
      <c r="I26" s="11" t="s">
        <v>103</v>
      </c>
      <c r="J26" s="11">
        <f t="shared" ref="J26:J28" si="8">SUM(I26*0.5)</f>
        <v>38.1</v>
      </c>
      <c r="K26" s="11">
        <f t="shared" ref="K26:K28" si="9">SUM(H26+J26)</f>
        <v>77.099999999999994</v>
      </c>
      <c r="L26" s="11" t="s">
        <v>69</v>
      </c>
    </row>
    <row r="27" spans="1:20" ht="15" customHeight="1" x14ac:dyDescent="0.15">
      <c r="A27" s="7" t="s">
        <v>175</v>
      </c>
      <c r="B27" s="8" t="s">
        <v>35</v>
      </c>
      <c r="C27" s="8" t="s">
        <v>15</v>
      </c>
      <c r="D27" s="14" t="s">
        <v>142</v>
      </c>
      <c r="E27" s="33"/>
      <c r="F27" s="24"/>
      <c r="G27" s="7">
        <v>75</v>
      </c>
      <c r="H27" s="10">
        <f t="shared" si="0"/>
        <v>37.5</v>
      </c>
      <c r="I27" s="11" t="s">
        <v>104</v>
      </c>
      <c r="J27" s="11">
        <f t="shared" si="8"/>
        <v>38.450000000000003</v>
      </c>
      <c r="K27" s="11">
        <f t="shared" si="9"/>
        <v>75.95</v>
      </c>
      <c r="L27" s="11" t="s">
        <v>105</v>
      </c>
    </row>
    <row r="28" spans="1:20" ht="15" customHeight="1" x14ac:dyDescent="0.15">
      <c r="A28" s="7" t="s">
        <v>176</v>
      </c>
      <c r="B28" s="8" t="s">
        <v>36</v>
      </c>
      <c r="C28" s="8" t="s">
        <v>15</v>
      </c>
      <c r="D28" s="14" t="s">
        <v>142</v>
      </c>
      <c r="E28" s="34"/>
      <c r="F28" s="25"/>
      <c r="G28" s="7">
        <v>75</v>
      </c>
      <c r="H28" s="10">
        <f t="shared" si="0"/>
        <v>37.5</v>
      </c>
      <c r="I28" s="11" t="s">
        <v>106</v>
      </c>
      <c r="J28" s="11">
        <f t="shared" si="8"/>
        <v>36.85</v>
      </c>
      <c r="K28" s="11">
        <f t="shared" si="9"/>
        <v>74.349999999999994</v>
      </c>
      <c r="L28" s="11" t="s">
        <v>107</v>
      </c>
    </row>
    <row r="29" spans="1:20" ht="15" customHeight="1" x14ac:dyDescent="0.15">
      <c r="A29" s="7" t="s">
        <v>177</v>
      </c>
      <c r="B29" s="8" t="s">
        <v>39</v>
      </c>
      <c r="C29" s="8" t="s">
        <v>10</v>
      </c>
      <c r="D29" s="14" t="s">
        <v>143</v>
      </c>
      <c r="E29" s="20">
        <v>10030007</v>
      </c>
      <c r="F29" s="23">
        <v>1</v>
      </c>
      <c r="G29" s="7">
        <v>76</v>
      </c>
      <c r="H29" s="10">
        <f>G29*0.5</f>
        <v>38</v>
      </c>
      <c r="I29" s="11" t="s">
        <v>109</v>
      </c>
      <c r="J29" s="11">
        <f>SUM(I29*0.5)</f>
        <v>41.8</v>
      </c>
      <c r="K29" s="11">
        <f>SUM(H29+J29)</f>
        <v>79.8</v>
      </c>
      <c r="L29" s="11" t="s">
        <v>110</v>
      </c>
    </row>
    <row r="30" spans="1:20" ht="15" customHeight="1" x14ac:dyDescent="0.15">
      <c r="A30" s="7" t="s">
        <v>178</v>
      </c>
      <c r="B30" s="8" t="s">
        <v>38</v>
      </c>
      <c r="C30" s="8" t="s">
        <v>10</v>
      </c>
      <c r="D30" s="14" t="s">
        <v>143</v>
      </c>
      <c r="E30" s="21"/>
      <c r="F30" s="24"/>
      <c r="G30" s="7">
        <v>80</v>
      </c>
      <c r="H30" s="10">
        <f>G30*0.5</f>
        <v>40</v>
      </c>
      <c r="I30" s="11" t="s">
        <v>111</v>
      </c>
      <c r="J30" s="11">
        <f>SUM(I30*0.5)</f>
        <v>38.9</v>
      </c>
      <c r="K30" s="11">
        <f>SUM(H30+J30)</f>
        <v>78.900000000000006</v>
      </c>
      <c r="L30" s="11" t="s">
        <v>112</v>
      </c>
    </row>
    <row r="31" spans="1:20" ht="15" customHeight="1" x14ac:dyDescent="0.15">
      <c r="A31" s="7" t="s">
        <v>179</v>
      </c>
      <c r="B31" s="8" t="s">
        <v>37</v>
      </c>
      <c r="C31" s="8" t="s">
        <v>10</v>
      </c>
      <c r="D31" s="14" t="s">
        <v>143</v>
      </c>
      <c r="E31" s="22"/>
      <c r="F31" s="25"/>
      <c r="G31" s="7">
        <v>88</v>
      </c>
      <c r="H31" s="10">
        <f>G31*0.5</f>
        <v>44</v>
      </c>
      <c r="I31" s="17" t="s">
        <v>108</v>
      </c>
      <c r="J31" s="17" t="s">
        <v>108</v>
      </c>
      <c r="K31" s="17" t="s">
        <v>108</v>
      </c>
      <c r="L31" s="17" t="s">
        <v>108</v>
      </c>
    </row>
    <row r="32" spans="1:20" ht="15" customHeight="1" x14ac:dyDescent="0.15">
      <c r="A32" s="7" t="s">
        <v>180</v>
      </c>
      <c r="B32" s="8" t="s">
        <v>40</v>
      </c>
      <c r="C32" s="8" t="s">
        <v>10</v>
      </c>
      <c r="D32" s="14" t="s">
        <v>144</v>
      </c>
      <c r="E32" s="20">
        <v>10040008</v>
      </c>
      <c r="F32" s="23">
        <v>1</v>
      </c>
      <c r="G32" s="7">
        <v>66</v>
      </c>
      <c r="H32" s="10">
        <f t="shared" si="0"/>
        <v>33</v>
      </c>
      <c r="I32" s="11" t="s">
        <v>113</v>
      </c>
      <c r="J32" s="11">
        <f t="shared" ref="J32:J53" si="10">SUM(I32*0.5)</f>
        <v>43</v>
      </c>
      <c r="K32" s="11">
        <f t="shared" ref="K32:K53" si="11">SUM(H32+J32)</f>
        <v>76</v>
      </c>
      <c r="L32" s="11" t="s">
        <v>114</v>
      </c>
    </row>
    <row r="33" spans="1:20" ht="15" customHeight="1" x14ac:dyDescent="0.15">
      <c r="A33" s="7" t="s">
        <v>181</v>
      </c>
      <c r="B33" s="8" t="s">
        <v>30</v>
      </c>
      <c r="C33" s="8" t="s">
        <v>15</v>
      </c>
      <c r="D33" s="14" t="s">
        <v>144</v>
      </c>
      <c r="E33" s="21"/>
      <c r="F33" s="24"/>
      <c r="G33" s="7">
        <v>73</v>
      </c>
      <c r="H33" s="10">
        <f t="shared" si="0"/>
        <v>36.5</v>
      </c>
      <c r="I33" s="11" t="s">
        <v>115</v>
      </c>
      <c r="J33" s="11">
        <f t="shared" si="10"/>
        <v>37.9</v>
      </c>
      <c r="K33" s="11">
        <f t="shared" si="11"/>
        <v>74.400000000000006</v>
      </c>
      <c r="L33" s="11" t="s">
        <v>112</v>
      </c>
    </row>
    <row r="34" spans="1:20" ht="15" customHeight="1" x14ac:dyDescent="0.15">
      <c r="A34" s="7" t="s">
        <v>182</v>
      </c>
      <c r="B34" s="8" t="s">
        <v>41</v>
      </c>
      <c r="C34" s="8" t="s">
        <v>15</v>
      </c>
      <c r="D34" s="14" t="s">
        <v>144</v>
      </c>
      <c r="E34" s="22"/>
      <c r="F34" s="25"/>
      <c r="G34" s="7">
        <v>60</v>
      </c>
      <c r="H34" s="10">
        <f t="shared" si="0"/>
        <v>30</v>
      </c>
      <c r="I34" s="11" t="s">
        <v>116</v>
      </c>
      <c r="J34" s="11">
        <f t="shared" si="10"/>
        <v>40.1</v>
      </c>
      <c r="K34" s="11">
        <f t="shared" si="11"/>
        <v>70.099999999999994</v>
      </c>
      <c r="L34" s="11" t="s">
        <v>117</v>
      </c>
    </row>
    <row r="35" spans="1:20" ht="15" customHeight="1" x14ac:dyDescent="0.15">
      <c r="A35" s="7" t="s">
        <v>183</v>
      </c>
      <c r="B35" s="8" t="s">
        <v>42</v>
      </c>
      <c r="C35" s="8" t="s">
        <v>15</v>
      </c>
      <c r="D35" s="14" t="s">
        <v>145</v>
      </c>
      <c r="E35" s="20">
        <v>10050009</v>
      </c>
      <c r="F35" s="23">
        <v>1</v>
      </c>
      <c r="G35" s="7">
        <v>74</v>
      </c>
      <c r="H35" s="10">
        <f t="shared" ref="H35:H53" si="12">G35*0.5</f>
        <v>37</v>
      </c>
      <c r="I35" s="11" t="s">
        <v>118</v>
      </c>
      <c r="J35" s="11">
        <f t="shared" si="10"/>
        <v>41.1</v>
      </c>
      <c r="K35" s="11">
        <f t="shared" si="11"/>
        <v>78.099999999999994</v>
      </c>
      <c r="L35" s="11" t="s">
        <v>119</v>
      </c>
      <c r="M35" s="1"/>
      <c r="N35" s="1"/>
      <c r="O35" s="1"/>
      <c r="P35" s="1"/>
      <c r="Q35" s="1"/>
      <c r="R35" s="1"/>
      <c r="S35" s="1"/>
      <c r="T35" s="1"/>
    </row>
    <row r="36" spans="1:20" ht="15" customHeight="1" x14ac:dyDescent="0.15">
      <c r="A36" s="7" t="s">
        <v>184</v>
      </c>
      <c r="B36" s="8" t="s">
        <v>44</v>
      </c>
      <c r="C36" s="8" t="s">
        <v>15</v>
      </c>
      <c r="D36" s="14" t="s">
        <v>145</v>
      </c>
      <c r="E36" s="21"/>
      <c r="F36" s="24"/>
      <c r="G36" s="7">
        <v>70</v>
      </c>
      <c r="H36" s="10">
        <f t="shared" si="12"/>
        <v>35</v>
      </c>
      <c r="I36" s="11" t="s">
        <v>120</v>
      </c>
      <c r="J36" s="11">
        <f t="shared" si="10"/>
        <v>41.3</v>
      </c>
      <c r="K36" s="11">
        <f t="shared" si="11"/>
        <v>76.3</v>
      </c>
      <c r="L36" s="11" t="s">
        <v>121</v>
      </c>
    </row>
    <row r="37" spans="1:20" ht="15" customHeight="1" x14ac:dyDescent="0.15">
      <c r="A37" s="7" t="s">
        <v>185</v>
      </c>
      <c r="B37" s="8" t="s">
        <v>43</v>
      </c>
      <c r="C37" s="8" t="s">
        <v>15</v>
      </c>
      <c r="D37" s="14" t="s">
        <v>145</v>
      </c>
      <c r="E37" s="22"/>
      <c r="F37" s="25"/>
      <c r="G37" s="7">
        <v>70</v>
      </c>
      <c r="H37" s="10">
        <f t="shared" si="12"/>
        <v>35</v>
      </c>
      <c r="I37" s="11" t="s">
        <v>122</v>
      </c>
      <c r="J37" s="11">
        <f t="shared" si="10"/>
        <v>40.200000000000003</v>
      </c>
      <c r="K37" s="11">
        <f t="shared" si="11"/>
        <v>75.2</v>
      </c>
      <c r="L37" s="11" t="s">
        <v>123</v>
      </c>
    </row>
    <row r="38" spans="1:20" ht="15" customHeight="1" x14ac:dyDescent="0.15">
      <c r="A38" s="7" t="s">
        <v>186</v>
      </c>
      <c r="B38" s="8" t="s">
        <v>46</v>
      </c>
      <c r="C38" s="8" t="s">
        <v>15</v>
      </c>
      <c r="D38" s="15" t="s">
        <v>146</v>
      </c>
      <c r="E38" s="20">
        <v>10050010</v>
      </c>
      <c r="F38" s="23">
        <v>1</v>
      </c>
      <c r="G38" s="7">
        <v>82</v>
      </c>
      <c r="H38" s="10">
        <f t="shared" si="12"/>
        <v>41</v>
      </c>
      <c r="I38" s="11" t="s">
        <v>124</v>
      </c>
      <c r="J38" s="11">
        <f t="shared" si="10"/>
        <v>44.6</v>
      </c>
      <c r="K38" s="11">
        <f t="shared" si="11"/>
        <v>85.6</v>
      </c>
      <c r="L38" s="11" t="s">
        <v>125</v>
      </c>
    </row>
    <row r="39" spans="1:20" ht="15" customHeight="1" x14ac:dyDescent="0.15">
      <c r="A39" s="7" t="s">
        <v>187</v>
      </c>
      <c r="B39" s="8" t="s">
        <v>45</v>
      </c>
      <c r="C39" s="8" t="s">
        <v>15</v>
      </c>
      <c r="D39" s="15" t="s">
        <v>146</v>
      </c>
      <c r="E39" s="21"/>
      <c r="F39" s="24"/>
      <c r="G39" s="7">
        <v>85</v>
      </c>
      <c r="H39" s="10">
        <f t="shared" si="12"/>
        <v>42.5</v>
      </c>
      <c r="I39" s="11" t="s">
        <v>126</v>
      </c>
      <c r="J39" s="11">
        <f t="shared" si="10"/>
        <v>41.3</v>
      </c>
      <c r="K39" s="11">
        <f t="shared" si="11"/>
        <v>83.8</v>
      </c>
      <c r="L39" s="11" t="s">
        <v>127</v>
      </c>
    </row>
    <row r="40" spans="1:20" ht="15" customHeight="1" x14ac:dyDescent="0.15">
      <c r="A40" s="7" t="s">
        <v>188</v>
      </c>
      <c r="B40" s="8" t="s">
        <v>47</v>
      </c>
      <c r="C40" s="8" t="s">
        <v>15</v>
      </c>
      <c r="D40" s="15" t="s">
        <v>146</v>
      </c>
      <c r="E40" s="22"/>
      <c r="F40" s="25"/>
      <c r="G40" s="7">
        <v>82</v>
      </c>
      <c r="H40" s="10">
        <f t="shared" si="12"/>
        <v>41</v>
      </c>
      <c r="I40" s="11" t="s">
        <v>128</v>
      </c>
      <c r="J40" s="11">
        <f t="shared" si="10"/>
        <v>38.9</v>
      </c>
      <c r="K40" s="11">
        <f t="shared" si="11"/>
        <v>79.900000000000006</v>
      </c>
      <c r="L40" s="11" t="s">
        <v>129</v>
      </c>
    </row>
    <row r="41" spans="1:20" x14ac:dyDescent="0.15">
      <c r="A41" s="7" t="s">
        <v>189</v>
      </c>
      <c r="B41" s="8" t="s">
        <v>48</v>
      </c>
      <c r="C41" s="8" t="s">
        <v>10</v>
      </c>
      <c r="D41" s="7" t="s">
        <v>147</v>
      </c>
      <c r="E41" s="32">
        <v>10060011</v>
      </c>
      <c r="F41" s="23">
        <v>2</v>
      </c>
      <c r="G41" s="7">
        <v>63</v>
      </c>
      <c r="H41" s="10">
        <f t="shared" si="12"/>
        <v>31.5</v>
      </c>
      <c r="I41" s="11">
        <v>78</v>
      </c>
      <c r="J41" s="11">
        <f t="shared" si="10"/>
        <v>39</v>
      </c>
      <c r="K41" s="11">
        <f t="shared" si="11"/>
        <v>70.5</v>
      </c>
      <c r="L41" s="16">
        <v>1</v>
      </c>
    </row>
    <row r="42" spans="1:20" x14ac:dyDescent="0.15">
      <c r="A42" s="7" t="s">
        <v>190</v>
      </c>
      <c r="B42" s="8" t="s">
        <v>49</v>
      </c>
      <c r="C42" s="8" t="s">
        <v>15</v>
      </c>
      <c r="D42" s="7" t="s">
        <v>147</v>
      </c>
      <c r="E42" s="33"/>
      <c r="F42" s="24"/>
      <c r="G42" s="7">
        <v>53</v>
      </c>
      <c r="H42" s="10">
        <f t="shared" si="12"/>
        <v>26.5</v>
      </c>
      <c r="I42" s="11">
        <v>75.599999999999994</v>
      </c>
      <c r="J42" s="11">
        <f t="shared" si="10"/>
        <v>37.799999999999997</v>
      </c>
      <c r="K42" s="11">
        <f t="shared" si="11"/>
        <v>64.3</v>
      </c>
      <c r="L42" s="16">
        <v>2</v>
      </c>
      <c r="M42" s="1"/>
      <c r="N42" s="1"/>
      <c r="O42" s="1"/>
      <c r="P42" s="1"/>
      <c r="Q42" s="1"/>
      <c r="R42" s="1"/>
      <c r="S42" s="1"/>
      <c r="T42" s="1"/>
    </row>
    <row r="43" spans="1:20" x14ac:dyDescent="0.15">
      <c r="A43" s="7" t="s">
        <v>191</v>
      </c>
      <c r="B43" s="8" t="s">
        <v>50</v>
      </c>
      <c r="C43" s="8" t="s">
        <v>15</v>
      </c>
      <c r="D43" s="7" t="s">
        <v>147</v>
      </c>
      <c r="E43" s="33"/>
      <c r="F43" s="24"/>
      <c r="G43" s="7">
        <v>52</v>
      </c>
      <c r="H43" s="10">
        <f t="shared" si="12"/>
        <v>26</v>
      </c>
      <c r="I43" s="11">
        <v>74.599999999999994</v>
      </c>
      <c r="J43" s="11">
        <f t="shared" si="10"/>
        <v>37.299999999999997</v>
      </c>
      <c r="K43" s="11">
        <f t="shared" si="11"/>
        <v>63.3</v>
      </c>
      <c r="L43" s="16">
        <v>3</v>
      </c>
    </row>
    <row r="44" spans="1:20" x14ac:dyDescent="0.15">
      <c r="A44" s="7" t="s">
        <v>192</v>
      </c>
      <c r="B44" s="8" t="s">
        <v>52</v>
      </c>
      <c r="C44" s="8" t="s">
        <v>15</v>
      </c>
      <c r="D44" s="7" t="s">
        <v>147</v>
      </c>
      <c r="E44" s="33"/>
      <c r="F44" s="24"/>
      <c r="G44" s="7">
        <v>49</v>
      </c>
      <c r="H44" s="10">
        <f t="shared" si="12"/>
        <v>24.5</v>
      </c>
      <c r="I44" s="11">
        <v>74.2</v>
      </c>
      <c r="J44" s="11">
        <f t="shared" si="10"/>
        <v>37.1</v>
      </c>
      <c r="K44" s="11">
        <f t="shared" si="11"/>
        <v>61.6</v>
      </c>
      <c r="L44" s="16">
        <v>4</v>
      </c>
    </row>
    <row r="45" spans="1:20" x14ac:dyDescent="0.15">
      <c r="A45" s="7" t="s">
        <v>193</v>
      </c>
      <c r="B45" s="8" t="s">
        <v>51</v>
      </c>
      <c r="C45" s="8" t="s">
        <v>15</v>
      </c>
      <c r="D45" s="7" t="s">
        <v>147</v>
      </c>
      <c r="E45" s="33"/>
      <c r="F45" s="24"/>
      <c r="G45" s="7">
        <v>51</v>
      </c>
      <c r="H45" s="10">
        <f t="shared" si="12"/>
        <v>25.5</v>
      </c>
      <c r="I45" s="11">
        <v>70.2</v>
      </c>
      <c r="J45" s="11">
        <f t="shared" si="10"/>
        <v>35.1</v>
      </c>
      <c r="K45" s="11">
        <f t="shared" si="11"/>
        <v>60.6</v>
      </c>
      <c r="L45" s="16">
        <v>5</v>
      </c>
    </row>
    <row r="46" spans="1:20" x14ac:dyDescent="0.15">
      <c r="A46" s="7" t="s">
        <v>194</v>
      </c>
      <c r="B46" s="8" t="s">
        <v>53</v>
      </c>
      <c r="C46" s="8" t="s">
        <v>15</v>
      </c>
      <c r="D46" s="7" t="s">
        <v>147</v>
      </c>
      <c r="E46" s="34"/>
      <c r="F46" s="25"/>
      <c r="G46" s="7">
        <v>47</v>
      </c>
      <c r="H46" s="10">
        <f t="shared" si="12"/>
        <v>23.5</v>
      </c>
      <c r="I46" s="11">
        <v>71.400000000000006</v>
      </c>
      <c r="J46" s="11">
        <f t="shared" si="10"/>
        <v>35.700000000000003</v>
      </c>
      <c r="K46" s="11">
        <f t="shared" si="11"/>
        <v>59.2</v>
      </c>
      <c r="L46" s="16">
        <v>6</v>
      </c>
    </row>
    <row r="47" spans="1:20" x14ac:dyDescent="0.15">
      <c r="A47" s="7" t="s">
        <v>195</v>
      </c>
      <c r="B47" s="8" t="s">
        <v>54</v>
      </c>
      <c r="C47" s="8" t="s">
        <v>15</v>
      </c>
      <c r="D47" s="7" t="s">
        <v>148</v>
      </c>
      <c r="E47" s="8">
        <v>10060013</v>
      </c>
      <c r="F47" s="7">
        <v>2</v>
      </c>
      <c r="G47" s="7">
        <v>45</v>
      </c>
      <c r="H47" s="10">
        <f t="shared" si="12"/>
        <v>22.5</v>
      </c>
      <c r="I47" s="11">
        <v>70.2</v>
      </c>
      <c r="J47" s="11">
        <f t="shared" si="10"/>
        <v>35.1</v>
      </c>
      <c r="K47" s="11">
        <f t="shared" si="11"/>
        <v>57.6</v>
      </c>
      <c r="L47" s="7" t="s">
        <v>130</v>
      </c>
    </row>
    <row r="48" spans="1:20" x14ac:dyDescent="0.15">
      <c r="A48" s="7" t="s">
        <v>196</v>
      </c>
      <c r="B48" s="8" t="s">
        <v>56</v>
      </c>
      <c r="C48" s="8" t="s">
        <v>15</v>
      </c>
      <c r="D48" s="7" t="s">
        <v>149</v>
      </c>
      <c r="E48" s="20">
        <v>10060017</v>
      </c>
      <c r="F48" s="23">
        <v>1</v>
      </c>
      <c r="G48" s="7">
        <v>78</v>
      </c>
      <c r="H48" s="10">
        <f t="shared" si="12"/>
        <v>39</v>
      </c>
      <c r="I48" s="11">
        <v>87</v>
      </c>
      <c r="J48" s="11">
        <f t="shared" si="10"/>
        <v>43.5</v>
      </c>
      <c r="K48" s="11">
        <f t="shared" si="11"/>
        <v>82.5</v>
      </c>
      <c r="L48" s="7" t="s">
        <v>131</v>
      </c>
    </row>
    <row r="49" spans="1:12" x14ac:dyDescent="0.15">
      <c r="A49" s="7" t="s">
        <v>197</v>
      </c>
      <c r="B49" s="8" t="s">
        <v>57</v>
      </c>
      <c r="C49" s="8" t="s">
        <v>15</v>
      </c>
      <c r="D49" s="7" t="s">
        <v>149</v>
      </c>
      <c r="E49" s="21"/>
      <c r="F49" s="24"/>
      <c r="G49" s="7">
        <v>77</v>
      </c>
      <c r="H49" s="10">
        <f t="shared" si="12"/>
        <v>38.5</v>
      </c>
      <c r="I49" s="11">
        <v>85.2</v>
      </c>
      <c r="J49" s="11">
        <f t="shared" si="10"/>
        <v>42.6</v>
      </c>
      <c r="K49" s="11">
        <f t="shared" si="11"/>
        <v>81.099999999999994</v>
      </c>
      <c r="L49" s="7" t="s">
        <v>71</v>
      </c>
    </row>
    <row r="50" spans="1:12" x14ac:dyDescent="0.15">
      <c r="A50" s="7" t="s">
        <v>198</v>
      </c>
      <c r="B50" s="8" t="s">
        <v>55</v>
      </c>
      <c r="C50" s="8" t="s">
        <v>15</v>
      </c>
      <c r="D50" s="7" t="s">
        <v>149</v>
      </c>
      <c r="E50" s="22"/>
      <c r="F50" s="25"/>
      <c r="G50" s="7">
        <v>78</v>
      </c>
      <c r="H50" s="10">
        <f t="shared" si="12"/>
        <v>39</v>
      </c>
      <c r="I50" s="11">
        <v>83</v>
      </c>
      <c r="J50" s="11">
        <f t="shared" si="10"/>
        <v>41.5</v>
      </c>
      <c r="K50" s="11">
        <f t="shared" si="11"/>
        <v>80.5</v>
      </c>
      <c r="L50" s="7" t="s">
        <v>132</v>
      </c>
    </row>
    <row r="51" spans="1:12" x14ac:dyDescent="0.15">
      <c r="A51" s="7" t="s">
        <v>199</v>
      </c>
      <c r="B51" s="12" t="s">
        <v>58</v>
      </c>
      <c r="C51" s="12" t="s">
        <v>15</v>
      </c>
      <c r="D51" s="7" t="s">
        <v>140</v>
      </c>
      <c r="E51" s="26">
        <v>10060018</v>
      </c>
      <c r="F51" s="29">
        <v>1</v>
      </c>
      <c r="G51" s="13">
        <v>80</v>
      </c>
      <c r="H51" s="10">
        <f t="shared" si="12"/>
        <v>40</v>
      </c>
      <c r="I51" s="11">
        <v>83.8</v>
      </c>
      <c r="J51" s="11">
        <f t="shared" si="10"/>
        <v>41.9</v>
      </c>
      <c r="K51" s="11">
        <f t="shared" si="11"/>
        <v>81.900000000000006</v>
      </c>
      <c r="L51" s="7" t="s">
        <v>133</v>
      </c>
    </row>
    <row r="52" spans="1:12" x14ac:dyDescent="0.15">
      <c r="A52" s="7" t="s">
        <v>200</v>
      </c>
      <c r="B52" s="8" t="s">
        <v>60</v>
      </c>
      <c r="C52" s="8" t="s">
        <v>15</v>
      </c>
      <c r="D52" s="7" t="s">
        <v>140</v>
      </c>
      <c r="E52" s="27"/>
      <c r="F52" s="30"/>
      <c r="G52" s="7">
        <v>75</v>
      </c>
      <c r="H52" s="10">
        <f t="shared" si="12"/>
        <v>37.5</v>
      </c>
      <c r="I52" s="11">
        <v>81.2</v>
      </c>
      <c r="J52" s="11">
        <f t="shared" si="10"/>
        <v>40.6</v>
      </c>
      <c r="K52" s="11">
        <f t="shared" si="11"/>
        <v>78.099999999999994</v>
      </c>
      <c r="L52" s="7" t="s">
        <v>134</v>
      </c>
    </row>
    <row r="53" spans="1:12" x14ac:dyDescent="0.15">
      <c r="A53" s="7" t="s">
        <v>201</v>
      </c>
      <c r="B53" s="8" t="s">
        <v>59</v>
      </c>
      <c r="C53" s="8" t="s">
        <v>10</v>
      </c>
      <c r="D53" s="7" t="s">
        <v>140</v>
      </c>
      <c r="E53" s="28"/>
      <c r="F53" s="31"/>
      <c r="G53" s="7">
        <v>77</v>
      </c>
      <c r="H53" s="10">
        <f t="shared" si="12"/>
        <v>38.5</v>
      </c>
      <c r="I53" s="11">
        <v>76.8</v>
      </c>
      <c r="J53" s="11">
        <f t="shared" si="10"/>
        <v>38.4</v>
      </c>
      <c r="K53" s="11">
        <f t="shared" si="11"/>
        <v>76.900000000000006</v>
      </c>
      <c r="L53" s="7" t="s">
        <v>135</v>
      </c>
    </row>
  </sheetData>
  <autoFilter ref="A2:L53">
    <filterColumn colId="0">
      <iconFilter iconSet="3Arrows"/>
    </filterColumn>
  </autoFilter>
  <sortState ref="A3:N52">
    <sortCondition ref="A3:A52"/>
    <sortCondition ref="E3:E52"/>
    <sortCondition ref="K3:K52"/>
  </sortState>
  <mergeCells count="27">
    <mergeCell ref="E41:E46"/>
    <mergeCell ref="F41:F46"/>
    <mergeCell ref="E48:E50"/>
    <mergeCell ref="F48:F50"/>
    <mergeCell ref="E51:E53"/>
    <mergeCell ref="F51:F53"/>
    <mergeCell ref="E35:E37"/>
    <mergeCell ref="F35:F37"/>
    <mergeCell ref="E38:E40"/>
    <mergeCell ref="F38:F40"/>
    <mergeCell ref="E26:E28"/>
    <mergeCell ref="F26:F28"/>
    <mergeCell ref="E29:E31"/>
    <mergeCell ref="F29:F31"/>
    <mergeCell ref="E32:E34"/>
    <mergeCell ref="F32:F34"/>
    <mergeCell ref="E10:E14"/>
    <mergeCell ref="F10:F14"/>
    <mergeCell ref="E15:E17"/>
    <mergeCell ref="F15:F17"/>
    <mergeCell ref="E18:E25"/>
    <mergeCell ref="F18:F25"/>
    <mergeCell ref="A1:L1"/>
    <mergeCell ref="E3:E6"/>
    <mergeCell ref="F3:F6"/>
    <mergeCell ref="E7:E9"/>
    <mergeCell ref="F7:F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2020-08-31T14:42:46Z</dcterms:modified>
</cp:coreProperties>
</file>