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3815" windowHeight="7485"/>
  </bookViews>
  <sheets>
    <sheet name="四川财经职业学院2018年12月公招总成绩及排名" sheetId="1" r:id="rId1"/>
  </sheets>
  <calcPr calcId="125725"/>
</workbook>
</file>

<file path=xl/calcChain.xml><?xml version="1.0" encoding="utf-8"?>
<calcChain xmlns="http://schemas.openxmlformats.org/spreadsheetml/2006/main">
  <c r="K54" i="1"/>
  <c r="K55"/>
  <c r="K53"/>
  <c r="J54"/>
  <c r="J55"/>
  <c r="J53"/>
  <c r="H54"/>
  <c r="H55"/>
  <c r="H53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26"/>
  <c r="J14"/>
  <c r="J15"/>
  <c r="J11"/>
  <c r="J12"/>
  <c r="J9"/>
  <c r="J23"/>
  <c r="J24"/>
  <c r="J22"/>
  <c r="H23"/>
  <c r="K23" s="1"/>
  <c r="H24"/>
  <c r="K24" s="1"/>
  <c r="H22"/>
  <c r="K22" s="1"/>
  <c r="J20"/>
  <c r="J21"/>
  <c r="H18"/>
  <c r="H17"/>
  <c r="H16"/>
  <c r="J17"/>
  <c r="J16"/>
  <c r="H4"/>
  <c r="J13"/>
  <c r="H14"/>
  <c r="K14" s="1"/>
  <c r="H15"/>
  <c r="K15" s="1"/>
  <c r="H13"/>
  <c r="K13" s="1"/>
  <c r="J10"/>
  <c r="H5"/>
  <c r="H6"/>
  <c r="H7"/>
  <c r="H8"/>
  <c r="H9"/>
  <c r="K9" s="1"/>
  <c r="H10"/>
  <c r="K10" s="1"/>
  <c r="H11"/>
  <c r="K11" s="1"/>
  <c r="H12"/>
  <c r="K12" s="1"/>
  <c r="J5"/>
  <c r="J6"/>
  <c r="J7"/>
  <c r="J8"/>
  <c r="J4"/>
  <c r="K5"/>
  <c r="K6"/>
  <c r="K7"/>
  <c r="K8"/>
  <c r="K4"/>
  <c r="J19"/>
  <c r="H19"/>
  <c r="K19" s="1"/>
  <c r="H20"/>
  <c r="K20" s="1"/>
  <c r="H21"/>
  <c r="K21" s="1"/>
  <c r="K17"/>
  <c r="K16"/>
</calcChain>
</file>

<file path=xl/sharedStrings.xml><?xml version="1.0" encoding="utf-8"?>
<sst xmlns="http://schemas.openxmlformats.org/spreadsheetml/2006/main" count="220" uniqueCount="176">
  <si>
    <t>招考部门（单位）盖章：</t>
  </si>
  <si>
    <t>单位名称</t>
  </si>
  <si>
    <t>岗位名称</t>
  </si>
  <si>
    <t>报考人姓名</t>
  </si>
  <si>
    <t>准考证号</t>
  </si>
  <si>
    <t>笔试成绩</t>
  </si>
  <si>
    <t>政策性加分</t>
    <phoneticPr fontId="20" type="noConversion"/>
  </si>
  <si>
    <t>面试成绩</t>
  </si>
  <si>
    <t>面试折合成绩60%</t>
  </si>
  <si>
    <t>总考分</t>
  </si>
  <si>
    <t>岗位排名</t>
  </si>
  <si>
    <t>备注</t>
  </si>
  <si>
    <t>四川财经职业学院</t>
  </si>
  <si>
    <t>职位编码</t>
    <phoneticPr fontId="18" type="noConversion"/>
  </si>
  <si>
    <t>四川财经职业学院</t>
    <phoneticPr fontId="18" type="noConversion"/>
  </si>
  <si>
    <t>本岗位录用1人</t>
    <phoneticPr fontId="18" type="noConversion"/>
  </si>
  <si>
    <t>专职辅导员</t>
    <phoneticPr fontId="18" type="noConversion"/>
  </si>
  <si>
    <t>笔试总成绩折合40%</t>
    <phoneticPr fontId="18" type="noConversion"/>
  </si>
  <si>
    <t>缺考</t>
    <phoneticPr fontId="18" type="noConversion"/>
  </si>
  <si>
    <t>本岗位录用1人</t>
    <phoneticPr fontId="18" type="noConversion"/>
  </si>
  <si>
    <t>本岗位录用1人</t>
    <phoneticPr fontId="18" type="noConversion"/>
  </si>
  <si>
    <t>大数据技术与应用专业专任教师</t>
    <phoneticPr fontId="18" type="noConversion"/>
  </si>
  <si>
    <t>本岗位录用2人</t>
    <phoneticPr fontId="20" type="noConversion"/>
  </si>
  <si>
    <t>本岗位录用1人</t>
    <phoneticPr fontId="18" type="noConversion"/>
  </si>
  <si>
    <t>单位名称</t>
    <phoneticPr fontId="18" type="noConversion"/>
  </si>
  <si>
    <r>
      <rPr>
        <sz val="18"/>
        <rFont val="宋体"/>
        <family val="3"/>
        <charset val="134"/>
      </rPr>
      <t>附件</t>
    </r>
    <r>
      <rPr>
        <sz val="18"/>
        <rFont val="Times New Roman"/>
        <family val="1"/>
        <charset val="134"/>
      </rPr>
      <t>1</t>
    </r>
    <phoneticPr fontId="18" type="noConversion"/>
  </si>
  <si>
    <t>02020003</t>
    <phoneticPr fontId="18" type="noConversion"/>
  </si>
  <si>
    <t>财政专业专任教师</t>
    <phoneticPr fontId="18" type="noConversion"/>
  </si>
  <si>
    <t>02020004</t>
    <phoneticPr fontId="18" type="noConversion"/>
  </si>
  <si>
    <t>市场营销专业专任教师</t>
    <phoneticPr fontId="18" type="noConversion"/>
  </si>
  <si>
    <t>02020005</t>
    <phoneticPr fontId="18" type="noConversion"/>
  </si>
  <si>
    <t>统计专业专任教师</t>
    <phoneticPr fontId="18" type="noConversion"/>
  </si>
  <si>
    <t>02020006</t>
    <phoneticPr fontId="18" type="noConversion"/>
  </si>
  <si>
    <t>会计专业专任教师</t>
    <phoneticPr fontId="18" type="noConversion"/>
  </si>
  <si>
    <t>02020007</t>
    <phoneticPr fontId="18" type="noConversion"/>
  </si>
  <si>
    <t>数学专业专任教师</t>
    <phoneticPr fontId="18" type="noConversion"/>
  </si>
  <si>
    <t>02020008</t>
    <phoneticPr fontId="18" type="noConversion"/>
  </si>
  <si>
    <t>四川财经职业学院</t>
    <phoneticPr fontId="18" type="noConversion"/>
  </si>
  <si>
    <t>教学质量管理员</t>
    <phoneticPr fontId="18" type="noConversion"/>
  </si>
  <si>
    <t>02020009</t>
    <phoneticPr fontId="18" type="noConversion"/>
  </si>
  <si>
    <t>020200010</t>
    <phoneticPr fontId="18" type="noConversion"/>
  </si>
  <si>
    <t>58.0</t>
  </si>
  <si>
    <t>5078211600114</t>
  </si>
  <si>
    <t>61.5</t>
  </si>
  <si>
    <t>宋雅蓉</t>
  </si>
  <si>
    <t>5078211600119</t>
  </si>
  <si>
    <t>62.0</t>
  </si>
  <si>
    <t>郑雪梅</t>
  </si>
  <si>
    <t>5078211600112</t>
  </si>
  <si>
    <t>63.5</t>
  </si>
  <si>
    <t>陈思秀</t>
  </si>
  <si>
    <t>5078211600101</t>
  </si>
  <si>
    <t>56.5</t>
  </si>
  <si>
    <t>王淑娥</t>
  </si>
  <si>
    <t>5078211600111</t>
  </si>
  <si>
    <t>57.0</t>
  </si>
  <si>
    <t>李若兰</t>
  </si>
  <si>
    <t>5078211600202</t>
  </si>
  <si>
    <t>66.5</t>
  </si>
  <si>
    <t>孔秋月</t>
  </si>
  <si>
    <t>5078211600204</t>
  </si>
  <si>
    <t>53.5</t>
  </si>
  <si>
    <t>彭景</t>
  </si>
  <si>
    <t>5078211600203</t>
  </si>
  <si>
    <t>庾娟</t>
  </si>
  <si>
    <t>5078211600407</t>
  </si>
  <si>
    <t>77.5</t>
  </si>
  <si>
    <t>李晓涵</t>
  </si>
  <si>
    <t>5078211600326</t>
  </si>
  <si>
    <t>76.5</t>
  </si>
  <si>
    <t>杜丹</t>
  </si>
  <si>
    <t>5078211600324</t>
  </si>
  <si>
    <t>71.5</t>
  </si>
  <si>
    <t>冯晓洁</t>
  </si>
  <si>
    <t>5078211600427</t>
  </si>
  <si>
    <t>73.0</t>
  </si>
  <si>
    <t>刘多伟</t>
  </si>
  <si>
    <t>5078211600416</t>
  </si>
  <si>
    <t>64.5</t>
  </si>
  <si>
    <t>李文柱</t>
  </si>
  <si>
    <t>5078211600515</t>
  </si>
  <si>
    <t>65.5</t>
  </si>
  <si>
    <t>5078211600802</t>
  </si>
  <si>
    <t>张雨阳</t>
  </si>
  <si>
    <t>5078211600622</t>
  </si>
  <si>
    <t>72.5</t>
  </si>
  <si>
    <t>何柳</t>
  </si>
  <si>
    <t>5078211600719</t>
  </si>
  <si>
    <t>李倩</t>
  </si>
  <si>
    <t>5078211600919</t>
  </si>
  <si>
    <t>70.0</t>
  </si>
  <si>
    <t>赵颖</t>
  </si>
  <si>
    <t>5078211600908</t>
  </si>
  <si>
    <t>晏潘</t>
  </si>
  <si>
    <t>5078211600827</t>
  </si>
  <si>
    <t>夏显莲</t>
  </si>
  <si>
    <t>5078211601606</t>
  </si>
  <si>
    <t>曾露</t>
  </si>
  <si>
    <t>5078211601305</t>
  </si>
  <si>
    <t>5078211601323</t>
  </si>
  <si>
    <t>69.5</t>
  </si>
  <si>
    <t>康战科</t>
  </si>
  <si>
    <t>5078211601127</t>
  </si>
  <si>
    <t>70.5</t>
  </si>
  <si>
    <t>刘静</t>
  </si>
  <si>
    <t>5078211601321</t>
  </si>
  <si>
    <t>68.0</t>
  </si>
  <si>
    <t>张越</t>
  </si>
  <si>
    <t>5078211601216</t>
  </si>
  <si>
    <t>64.0</t>
  </si>
  <si>
    <t>王灿</t>
  </si>
  <si>
    <t>5078211601215</t>
  </si>
  <si>
    <t>赵璐</t>
  </si>
  <si>
    <t>5078211601527</t>
  </si>
  <si>
    <t>73.5</t>
  </si>
  <si>
    <t>陈善磊</t>
  </si>
  <si>
    <t>5078211601424</t>
  </si>
  <si>
    <t>李莎</t>
  </si>
  <si>
    <t>5078211601601</t>
  </si>
  <si>
    <t>66.0</t>
  </si>
  <si>
    <t>周淋</t>
  </si>
  <si>
    <t>5078211601328</t>
  </si>
  <si>
    <t>龚雪瑶</t>
  </si>
  <si>
    <t>5078211601518</t>
  </si>
  <si>
    <t>马骏</t>
  </si>
  <si>
    <t>5078211601326</t>
  </si>
  <si>
    <t>60.0</t>
  </si>
  <si>
    <t>李俞熹</t>
  </si>
  <si>
    <t>5078211601214</t>
  </si>
  <si>
    <t>62.5</t>
  </si>
  <si>
    <t>孔清逸</t>
  </si>
  <si>
    <t>5078211601327</t>
  </si>
  <si>
    <t>王婷</t>
  </si>
  <si>
    <t>5078211601204</t>
  </si>
  <si>
    <t>67.0</t>
  </si>
  <si>
    <t>庞张柳</t>
  </si>
  <si>
    <t>5078211601429</t>
  </si>
  <si>
    <t>61.0</t>
  </si>
  <si>
    <t>宋怡景</t>
  </si>
  <si>
    <t>5078211601306</t>
  </si>
  <si>
    <t>何佼雁</t>
  </si>
  <si>
    <t>5078211601408</t>
  </si>
  <si>
    <t>彭志华</t>
  </si>
  <si>
    <t>5078211601012</t>
  </si>
  <si>
    <t>李磊</t>
  </si>
  <si>
    <t>5078211601308</t>
  </si>
  <si>
    <t>59.5</t>
  </si>
  <si>
    <t>陈凤玲</t>
  </si>
  <si>
    <t>5078211601218</t>
  </si>
  <si>
    <t>张茜</t>
  </si>
  <si>
    <t>5078211601421</t>
  </si>
  <si>
    <t>刘畅</t>
  </si>
  <si>
    <t>5078211601604</t>
  </si>
  <si>
    <t>王奕丹</t>
  </si>
  <si>
    <t>5078211601529</t>
  </si>
  <si>
    <t>赖丽莎</t>
  </si>
  <si>
    <t>5078211601208</t>
  </si>
  <si>
    <t>李玲</t>
  </si>
  <si>
    <t>5078211601221</t>
  </si>
  <si>
    <t>本岗位录用9人</t>
    <phoneticPr fontId="18" type="noConversion"/>
  </si>
  <si>
    <t>张文燕</t>
  </si>
  <si>
    <t>5078211601709</t>
  </si>
  <si>
    <t>82.0</t>
  </si>
  <si>
    <t>黄爽</t>
  </si>
  <si>
    <t>5078211601611</t>
  </si>
  <si>
    <t>76.0</t>
  </si>
  <si>
    <t>胡梦琦</t>
  </si>
  <si>
    <t>5078211601607</t>
  </si>
  <si>
    <t>本岗位录用1人</t>
    <phoneticPr fontId="18" type="noConversion"/>
  </si>
  <si>
    <t>马京晶</t>
    <phoneticPr fontId="18" type="noConversion"/>
  </si>
  <si>
    <t>张晋渝</t>
    <phoneticPr fontId="18" type="noConversion"/>
  </si>
  <si>
    <t>姜麟</t>
    <phoneticPr fontId="18" type="noConversion"/>
  </si>
  <si>
    <t>张诗韵</t>
    <phoneticPr fontId="18" type="noConversion"/>
  </si>
  <si>
    <t>5078211600113</t>
    <phoneticPr fontId="18" type="noConversion"/>
  </si>
  <si>
    <t>缺考</t>
    <phoneticPr fontId="18" type="noConversion"/>
  </si>
  <si>
    <t>四川省财政厅直属事业单位（四川财经职业学院）公开招聘工作人员考试总成绩及岗位排名</t>
    <phoneticPr fontId="18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</si>
</sst>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yyyy&quot;年&quot;m&quot;月&quot;d&quot;日&quot;;@"/>
    <numFmt numFmtId="178" formatCode="0;[Red]0"/>
    <numFmt numFmtId="179" formatCode="0.00;[Red]0.00"/>
  </numFmts>
  <fonts count="3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黑体"/>
      <family val="3"/>
      <charset val="134"/>
    </font>
    <font>
      <b/>
      <sz val="10"/>
      <name val="黑体"/>
      <family val="3"/>
      <charset val="134"/>
    </font>
    <font>
      <sz val="14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8"/>
      <name val="宋体"/>
      <family val="3"/>
      <charset val="134"/>
    </font>
    <font>
      <sz val="18"/>
      <name val="Times New Roman"/>
      <family val="1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1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178" fontId="25" fillId="0" borderId="1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76" fontId="23" fillId="0" borderId="10" xfId="0" applyNumberFormat="1" applyFont="1" applyBorder="1" applyAlignment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9" fontId="23" fillId="0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176" fontId="29" fillId="0" borderId="11" xfId="0" applyNumberFormat="1" applyFont="1" applyBorder="1" applyAlignment="1">
      <alignment horizontal="center" vertical="center" wrapText="1"/>
    </xf>
    <xf numFmtId="176" fontId="29" fillId="0" borderId="10" xfId="0" applyNumberFormat="1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178" fontId="25" fillId="0" borderId="10" xfId="0" applyNumberFormat="1" applyFont="1" applyBorder="1" applyAlignment="1">
      <alignment horizontal="center" vertical="center"/>
    </xf>
    <xf numFmtId="178" fontId="22" fillId="0" borderId="10" xfId="0" applyNumberFormat="1" applyFont="1" applyBorder="1" applyAlignment="1">
      <alignment horizontal="center"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176" fontId="32" fillId="0" borderId="10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176" fontId="34" fillId="0" borderId="10" xfId="0" applyNumberFormat="1" applyFont="1" applyBorder="1" applyAlignment="1">
      <alignment horizontal="center" vertical="center"/>
    </xf>
    <xf numFmtId="176" fontId="27" fillId="0" borderId="1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12" xfId="0" applyFont="1" applyBorder="1" applyAlignment="1">
      <alignment vertical="center"/>
    </xf>
    <xf numFmtId="0" fontId="36" fillId="0" borderId="0" xfId="0" applyFont="1" applyBorder="1" applyAlignment="1"/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8" fillId="33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176" fontId="34" fillId="0" borderId="11" xfId="0" applyNumberFormat="1" applyFont="1" applyBorder="1" applyAlignment="1">
      <alignment horizontal="center" vertical="center"/>
    </xf>
    <xf numFmtId="176" fontId="29" fillId="0" borderId="11" xfId="0" applyNumberFormat="1" applyFont="1" applyBorder="1" applyAlignment="1">
      <alignment vertical="center"/>
    </xf>
    <xf numFmtId="0" fontId="3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176" fontId="32" fillId="0" borderId="10" xfId="0" applyNumberFormat="1" applyFont="1" applyBorder="1" applyAlignment="1">
      <alignment horizontal="center" vertical="center" wrapText="1"/>
    </xf>
    <xf numFmtId="178" fontId="24" fillId="0" borderId="10" xfId="0" applyNumberFormat="1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176" fontId="33" fillId="0" borderId="10" xfId="0" applyNumberFormat="1" applyFont="1" applyBorder="1" applyAlignment="1">
      <alignment vertical="center"/>
    </xf>
    <xf numFmtId="176" fontId="33" fillId="0" borderId="10" xfId="0" applyNumberFormat="1" applyFont="1" applyFill="1" applyBorder="1" applyAlignment="1">
      <alignment vertical="center"/>
    </xf>
    <xf numFmtId="176" fontId="34" fillId="0" borderId="10" xfId="0" applyNumberFormat="1" applyFont="1" applyBorder="1" applyAlignment="1">
      <alignment vertical="center"/>
    </xf>
    <xf numFmtId="176" fontId="33" fillId="0" borderId="10" xfId="0" applyNumberFormat="1" applyFont="1" applyBorder="1" applyAlignment="1">
      <alignment horizontal="center" vertical="center"/>
    </xf>
    <xf numFmtId="176" fontId="3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177" fontId="28" fillId="0" borderId="0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workbookViewId="0">
      <selection activeCell="D22" sqref="D22"/>
    </sheetView>
  </sheetViews>
  <sheetFormatPr defaultRowHeight="13.5"/>
  <cols>
    <col min="1" max="1" width="19.25" style="16" customWidth="1"/>
    <col min="2" max="2" width="10.625" customWidth="1"/>
    <col min="3" max="3" width="9" customWidth="1"/>
    <col min="4" max="4" width="11.625" customWidth="1"/>
    <col min="5" max="5" width="14.5" style="16" customWidth="1"/>
    <col min="6" max="6" width="8.5" style="20" customWidth="1"/>
    <col min="7" max="7" width="7.25" customWidth="1"/>
    <col min="8" max="8" width="10.125" style="17" customWidth="1"/>
    <col min="9" max="10" width="9" style="16"/>
    <col min="11" max="11" width="6.75" style="23" customWidth="1"/>
    <col min="12" max="12" width="6.875" customWidth="1"/>
    <col min="13" max="13" width="7.875" customWidth="1"/>
  </cols>
  <sheetData>
    <row r="1" spans="1:13" ht="30" customHeight="1">
      <c r="A1" s="25" t="s">
        <v>25</v>
      </c>
      <c r="B1" s="60" t="s">
        <v>175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32.25" customHeight="1">
      <c r="A2" s="24" t="s">
        <v>0</v>
      </c>
      <c r="B2" s="24"/>
      <c r="C2" s="62"/>
      <c r="D2" s="62"/>
      <c r="E2" s="62"/>
      <c r="F2" s="62"/>
      <c r="G2" s="62"/>
      <c r="H2" s="62"/>
      <c r="I2" s="62"/>
      <c r="J2" s="62"/>
      <c r="K2" s="61">
        <v>44072</v>
      </c>
      <c r="L2" s="61"/>
      <c r="M2" s="61"/>
    </row>
    <row r="3" spans="1:13" ht="34.5" customHeight="1">
      <c r="A3" s="31" t="s">
        <v>1</v>
      </c>
      <c r="B3" s="31" t="s">
        <v>2</v>
      </c>
      <c r="C3" s="31" t="s">
        <v>13</v>
      </c>
      <c r="D3" s="32" t="s">
        <v>3</v>
      </c>
      <c r="E3" s="31" t="s">
        <v>4</v>
      </c>
      <c r="F3" s="33" t="s">
        <v>5</v>
      </c>
      <c r="G3" s="11" t="s">
        <v>6</v>
      </c>
      <c r="H3" s="11" t="s">
        <v>17</v>
      </c>
      <c r="I3" s="11" t="s">
        <v>7</v>
      </c>
      <c r="J3" s="11" t="s">
        <v>8</v>
      </c>
      <c r="K3" s="34" t="s">
        <v>9</v>
      </c>
      <c r="L3" s="32" t="s">
        <v>10</v>
      </c>
      <c r="M3" s="31" t="s">
        <v>11</v>
      </c>
    </row>
    <row r="4" spans="1:13" ht="21.75" customHeight="1">
      <c r="A4" s="56" t="s">
        <v>12</v>
      </c>
      <c r="B4" s="57" t="s">
        <v>21</v>
      </c>
      <c r="C4" s="58" t="s">
        <v>26</v>
      </c>
      <c r="D4" s="28" t="s">
        <v>169</v>
      </c>
      <c r="E4" s="41" t="s">
        <v>173</v>
      </c>
      <c r="F4" s="42" t="s">
        <v>41</v>
      </c>
      <c r="G4" s="14"/>
      <c r="H4" s="18">
        <f>F4*0.4</f>
        <v>23.200000000000003</v>
      </c>
      <c r="I4" s="19">
        <v>82</v>
      </c>
      <c r="J4" s="5">
        <f>I4*0.6</f>
        <v>49.199999999999996</v>
      </c>
      <c r="K4" s="47">
        <f>H4+J4</f>
        <v>72.400000000000006</v>
      </c>
      <c r="L4" s="8">
        <v>1</v>
      </c>
      <c r="M4" s="57" t="s">
        <v>22</v>
      </c>
    </row>
    <row r="5" spans="1:13" ht="19.5" customHeight="1">
      <c r="A5" s="56"/>
      <c r="B5" s="57"/>
      <c r="C5" s="58"/>
      <c r="D5" s="28" t="s">
        <v>170</v>
      </c>
      <c r="E5" s="42" t="s">
        <v>42</v>
      </c>
      <c r="F5" s="42" t="s">
        <v>43</v>
      </c>
      <c r="G5" s="14"/>
      <c r="H5" s="18">
        <f t="shared" ref="H5:H9" si="0">F5*0.4</f>
        <v>24.6</v>
      </c>
      <c r="I5" s="19">
        <v>79.599999999999994</v>
      </c>
      <c r="J5" s="5">
        <f t="shared" ref="J5:J9" si="1">I5*0.6</f>
        <v>47.76</v>
      </c>
      <c r="K5" s="47">
        <f t="shared" ref="K5:K9" si="2">H5+J5</f>
        <v>72.36</v>
      </c>
      <c r="L5" s="8">
        <v>2</v>
      </c>
      <c r="M5" s="57"/>
    </row>
    <row r="6" spans="1:13" ht="16.5" customHeight="1">
      <c r="A6" s="56"/>
      <c r="B6" s="57"/>
      <c r="C6" s="58"/>
      <c r="D6" s="28" t="s">
        <v>44</v>
      </c>
      <c r="E6" s="42" t="s">
        <v>45</v>
      </c>
      <c r="F6" s="42" t="s">
        <v>46</v>
      </c>
      <c r="G6" s="15"/>
      <c r="H6" s="18">
        <f t="shared" si="0"/>
        <v>24.8</v>
      </c>
      <c r="I6" s="19">
        <v>78.2</v>
      </c>
      <c r="J6" s="5">
        <f t="shared" si="1"/>
        <v>46.92</v>
      </c>
      <c r="K6" s="47">
        <f t="shared" si="2"/>
        <v>71.72</v>
      </c>
      <c r="L6" s="1">
        <v>3</v>
      </c>
      <c r="M6" s="57"/>
    </row>
    <row r="7" spans="1:13" ht="17.25" customHeight="1">
      <c r="A7" s="56"/>
      <c r="B7" s="57"/>
      <c r="C7" s="58"/>
      <c r="D7" s="28" t="s">
        <v>47</v>
      </c>
      <c r="E7" s="42" t="s">
        <v>48</v>
      </c>
      <c r="F7" s="42" t="s">
        <v>49</v>
      </c>
      <c r="G7" s="15"/>
      <c r="H7" s="18">
        <f t="shared" si="0"/>
        <v>25.400000000000002</v>
      </c>
      <c r="I7" s="19">
        <v>73.8</v>
      </c>
      <c r="J7" s="5">
        <f t="shared" si="1"/>
        <v>44.279999999999994</v>
      </c>
      <c r="K7" s="47">
        <f t="shared" si="2"/>
        <v>69.679999999999993</v>
      </c>
      <c r="L7" s="1">
        <v>4</v>
      </c>
      <c r="M7" s="57"/>
    </row>
    <row r="8" spans="1:13" ht="16.5" customHeight="1">
      <c r="A8" s="56"/>
      <c r="B8" s="57"/>
      <c r="C8" s="58"/>
      <c r="D8" s="28" t="s">
        <v>50</v>
      </c>
      <c r="E8" s="42" t="s">
        <v>51</v>
      </c>
      <c r="F8" s="42" t="s">
        <v>52</v>
      </c>
      <c r="G8" s="15"/>
      <c r="H8" s="18">
        <f t="shared" si="0"/>
        <v>22.6</v>
      </c>
      <c r="I8" s="19">
        <v>76.400000000000006</v>
      </c>
      <c r="J8" s="5">
        <f t="shared" si="1"/>
        <v>45.84</v>
      </c>
      <c r="K8" s="47">
        <f t="shared" si="2"/>
        <v>68.44</v>
      </c>
      <c r="L8" s="1">
        <v>5</v>
      </c>
      <c r="M8" s="57"/>
    </row>
    <row r="9" spans="1:13" ht="16.5" customHeight="1">
      <c r="A9" s="56"/>
      <c r="B9" s="57"/>
      <c r="C9" s="58"/>
      <c r="D9" s="28" t="s">
        <v>53</v>
      </c>
      <c r="E9" s="42" t="s">
        <v>54</v>
      </c>
      <c r="F9" s="42" t="s">
        <v>55</v>
      </c>
      <c r="G9" s="15"/>
      <c r="H9" s="18">
        <f t="shared" si="0"/>
        <v>22.8</v>
      </c>
      <c r="I9" s="19">
        <v>75</v>
      </c>
      <c r="J9" s="5">
        <f t="shared" si="1"/>
        <v>45</v>
      </c>
      <c r="K9" s="47">
        <f t="shared" si="2"/>
        <v>67.8</v>
      </c>
      <c r="L9" s="1">
        <v>6</v>
      </c>
      <c r="M9" s="57"/>
    </row>
    <row r="10" spans="1:13" ht="14.25" customHeight="1">
      <c r="A10" s="56" t="s">
        <v>12</v>
      </c>
      <c r="B10" s="57" t="s">
        <v>27</v>
      </c>
      <c r="C10" s="53" t="s">
        <v>28</v>
      </c>
      <c r="D10" s="28" t="s">
        <v>56</v>
      </c>
      <c r="E10" s="42" t="s">
        <v>57</v>
      </c>
      <c r="F10" s="42" t="s">
        <v>58</v>
      </c>
      <c r="G10" s="3"/>
      <c r="H10" s="6">
        <f>F10*0.4</f>
        <v>26.6</v>
      </c>
      <c r="I10" s="19">
        <v>79</v>
      </c>
      <c r="J10" s="5">
        <f>I10*0.6</f>
        <v>47.4</v>
      </c>
      <c r="K10" s="47">
        <f>H10+J10</f>
        <v>74</v>
      </c>
      <c r="L10" s="27">
        <v>1</v>
      </c>
      <c r="M10" s="54" t="s">
        <v>19</v>
      </c>
    </row>
    <row r="11" spans="1:13">
      <c r="A11" s="56"/>
      <c r="B11" s="57"/>
      <c r="C11" s="53"/>
      <c r="D11" s="28" t="s">
        <v>59</v>
      </c>
      <c r="E11" s="42" t="s">
        <v>60</v>
      </c>
      <c r="F11" s="42" t="s">
        <v>61</v>
      </c>
      <c r="G11" s="3"/>
      <c r="H11" s="6">
        <f t="shared" ref="H11:H12" si="3">F11*0.4</f>
        <v>21.400000000000002</v>
      </c>
      <c r="I11" s="13">
        <v>82.6</v>
      </c>
      <c r="J11" s="5">
        <f t="shared" ref="J11:J12" si="4">I11*0.6</f>
        <v>49.559999999999995</v>
      </c>
      <c r="K11" s="47">
        <f t="shared" ref="K11:K12" si="5">H11+J11</f>
        <v>70.959999999999994</v>
      </c>
      <c r="L11" s="27">
        <v>2</v>
      </c>
      <c r="M11" s="54"/>
    </row>
    <row r="12" spans="1:13">
      <c r="A12" s="56"/>
      <c r="B12" s="57"/>
      <c r="C12" s="53"/>
      <c r="D12" s="28" t="s">
        <v>62</v>
      </c>
      <c r="E12" s="41" t="s">
        <v>63</v>
      </c>
      <c r="F12" s="42">
        <v>52.5</v>
      </c>
      <c r="G12" s="3"/>
      <c r="H12" s="6">
        <f t="shared" si="3"/>
        <v>21</v>
      </c>
      <c r="I12" s="13">
        <v>74</v>
      </c>
      <c r="J12" s="5">
        <f t="shared" si="4"/>
        <v>44.4</v>
      </c>
      <c r="K12" s="47">
        <f t="shared" si="5"/>
        <v>65.400000000000006</v>
      </c>
      <c r="L12" s="27">
        <v>3</v>
      </c>
      <c r="M12" s="54"/>
    </row>
    <row r="13" spans="1:13" ht="19.5" customHeight="1">
      <c r="A13" s="52" t="s">
        <v>14</v>
      </c>
      <c r="B13" s="54" t="s">
        <v>29</v>
      </c>
      <c r="C13" s="53" t="s">
        <v>30</v>
      </c>
      <c r="D13" s="28" t="s">
        <v>64</v>
      </c>
      <c r="E13" s="42" t="s">
        <v>65</v>
      </c>
      <c r="F13" s="42" t="s">
        <v>66</v>
      </c>
      <c r="G13" s="3"/>
      <c r="H13" s="6">
        <f>F13*0.4</f>
        <v>31</v>
      </c>
      <c r="I13" s="19">
        <v>84</v>
      </c>
      <c r="J13" s="5">
        <f>I13*0.6</f>
        <v>50.4</v>
      </c>
      <c r="K13" s="47">
        <f>H13+J13</f>
        <v>81.400000000000006</v>
      </c>
      <c r="L13" s="27">
        <v>1</v>
      </c>
      <c r="M13" s="54" t="s">
        <v>23</v>
      </c>
    </row>
    <row r="14" spans="1:13">
      <c r="A14" s="52"/>
      <c r="B14" s="54"/>
      <c r="C14" s="53"/>
      <c r="D14" s="28" t="s">
        <v>67</v>
      </c>
      <c r="E14" s="42" t="s">
        <v>68</v>
      </c>
      <c r="F14" s="42" t="s">
        <v>69</v>
      </c>
      <c r="G14" s="3"/>
      <c r="H14" s="6">
        <f t="shared" ref="H14:H15" si="6">F14*0.4</f>
        <v>30.6</v>
      </c>
      <c r="I14" s="19">
        <v>78</v>
      </c>
      <c r="J14" s="5">
        <f t="shared" ref="J14:J15" si="7">I14*0.6</f>
        <v>46.8</v>
      </c>
      <c r="K14" s="47">
        <f t="shared" ref="K14:K15" si="8">H14+J14</f>
        <v>77.400000000000006</v>
      </c>
      <c r="L14" s="27">
        <v>2</v>
      </c>
      <c r="M14" s="54"/>
    </row>
    <row r="15" spans="1:13">
      <c r="A15" s="52"/>
      <c r="B15" s="54"/>
      <c r="C15" s="53"/>
      <c r="D15" s="28" t="s">
        <v>70</v>
      </c>
      <c r="E15" s="42" t="s">
        <v>71</v>
      </c>
      <c r="F15" s="42" t="s">
        <v>72</v>
      </c>
      <c r="G15" s="3"/>
      <c r="H15" s="6">
        <f t="shared" si="6"/>
        <v>28.6</v>
      </c>
      <c r="I15" s="13">
        <v>79.400000000000006</v>
      </c>
      <c r="J15" s="5">
        <f t="shared" si="7"/>
        <v>47.64</v>
      </c>
      <c r="K15" s="47">
        <f t="shared" si="8"/>
        <v>76.240000000000009</v>
      </c>
      <c r="L15" s="27">
        <v>3</v>
      </c>
      <c r="M15" s="54"/>
    </row>
    <row r="16" spans="1:13" ht="15" customHeight="1">
      <c r="A16" s="55" t="s">
        <v>14</v>
      </c>
      <c r="B16" s="54" t="s">
        <v>31</v>
      </c>
      <c r="C16" s="53" t="s">
        <v>32</v>
      </c>
      <c r="D16" s="28" t="s">
        <v>73</v>
      </c>
      <c r="E16" s="42" t="s">
        <v>74</v>
      </c>
      <c r="F16" s="42" t="s">
        <v>75</v>
      </c>
      <c r="G16" s="3"/>
      <c r="H16" s="6">
        <f>F16*0.4</f>
        <v>29.200000000000003</v>
      </c>
      <c r="I16" s="19">
        <v>81.400000000000006</v>
      </c>
      <c r="J16" s="6">
        <f>I16*0.6</f>
        <v>48.84</v>
      </c>
      <c r="K16" s="48">
        <f t="shared" ref="K16:K17" si="9">H16+J16</f>
        <v>78.040000000000006</v>
      </c>
      <c r="L16" s="27">
        <v>1</v>
      </c>
      <c r="M16" s="54" t="s">
        <v>15</v>
      </c>
    </row>
    <row r="17" spans="1:13">
      <c r="A17" s="55"/>
      <c r="B17" s="54"/>
      <c r="C17" s="53"/>
      <c r="D17" s="28" t="s">
        <v>76</v>
      </c>
      <c r="E17" s="42" t="s">
        <v>77</v>
      </c>
      <c r="F17" s="42" t="s">
        <v>78</v>
      </c>
      <c r="G17" s="3"/>
      <c r="H17" s="6">
        <f>F17*0.4</f>
        <v>25.8</v>
      </c>
      <c r="I17" s="19">
        <v>77.2</v>
      </c>
      <c r="J17" s="6">
        <f>I17*0.6</f>
        <v>46.32</v>
      </c>
      <c r="K17" s="48">
        <f t="shared" si="9"/>
        <v>72.12</v>
      </c>
      <c r="L17" s="27">
        <v>2</v>
      </c>
      <c r="M17" s="54"/>
    </row>
    <row r="18" spans="1:13" ht="18" customHeight="1">
      <c r="A18" s="55"/>
      <c r="B18" s="54"/>
      <c r="C18" s="53"/>
      <c r="D18" s="28" t="s">
        <v>79</v>
      </c>
      <c r="E18" s="42" t="s">
        <v>80</v>
      </c>
      <c r="F18" s="42" t="s">
        <v>81</v>
      </c>
      <c r="G18" s="3"/>
      <c r="H18" s="6">
        <f>F18*0.4</f>
        <v>26.200000000000003</v>
      </c>
      <c r="I18" s="7" t="s">
        <v>18</v>
      </c>
      <c r="J18" s="6" t="s">
        <v>18</v>
      </c>
      <c r="K18" s="48">
        <v>26.2</v>
      </c>
      <c r="L18" s="27">
        <v>3</v>
      </c>
      <c r="M18" s="54"/>
    </row>
    <row r="19" spans="1:13" ht="24.75" customHeight="1">
      <c r="A19" s="55" t="s">
        <v>14</v>
      </c>
      <c r="B19" s="54" t="s">
        <v>33</v>
      </c>
      <c r="C19" s="53" t="s">
        <v>34</v>
      </c>
      <c r="D19" s="4" t="s">
        <v>171</v>
      </c>
      <c r="E19" s="2" t="s">
        <v>82</v>
      </c>
      <c r="F19" s="39" t="s">
        <v>72</v>
      </c>
      <c r="G19" s="3"/>
      <c r="H19" s="6">
        <f t="shared" ref="H19:H21" si="10">(F19+G19)*0.4</f>
        <v>28.6</v>
      </c>
      <c r="I19" s="19">
        <v>82.8</v>
      </c>
      <c r="J19" s="6">
        <f>I19*0.6</f>
        <v>49.68</v>
      </c>
      <c r="K19" s="48">
        <f>H19+J19</f>
        <v>78.28</v>
      </c>
      <c r="L19" s="27">
        <v>1</v>
      </c>
      <c r="M19" s="54" t="s">
        <v>20</v>
      </c>
    </row>
    <row r="20" spans="1:13" ht="23.25" customHeight="1">
      <c r="A20" s="55"/>
      <c r="B20" s="54"/>
      <c r="C20" s="53"/>
      <c r="D20" s="4" t="s">
        <v>83</v>
      </c>
      <c r="E20" s="2" t="s">
        <v>84</v>
      </c>
      <c r="F20" s="39" t="s">
        <v>85</v>
      </c>
      <c r="G20" s="3"/>
      <c r="H20" s="6">
        <f t="shared" si="10"/>
        <v>29</v>
      </c>
      <c r="I20" s="19">
        <v>82</v>
      </c>
      <c r="J20" s="6">
        <f t="shared" ref="J20:J21" si="11">I20*0.6</f>
        <v>49.199999999999996</v>
      </c>
      <c r="K20" s="48">
        <f t="shared" ref="K20:K24" si="12">H20+J20</f>
        <v>78.199999999999989</v>
      </c>
      <c r="L20" s="27">
        <v>2</v>
      </c>
      <c r="M20" s="54"/>
    </row>
    <row r="21" spans="1:13" ht="24.75" customHeight="1">
      <c r="A21" s="55"/>
      <c r="B21" s="54"/>
      <c r="C21" s="53"/>
      <c r="D21" s="4" t="s">
        <v>86</v>
      </c>
      <c r="E21" s="2" t="s">
        <v>87</v>
      </c>
      <c r="F21" s="39" t="s">
        <v>75</v>
      </c>
      <c r="G21" s="3"/>
      <c r="H21" s="6">
        <f t="shared" si="10"/>
        <v>29.200000000000003</v>
      </c>
      <c r="I21" s="19">
        <v>81</v>
      </c>
      <c r="J21" s="6">
        <f t="shared" si="11"/>
        <v>48.6</v>
      </c>
      <c r="K21" s="48">
        <f t="shared" si="12"/>
        <v>77.800000000000011</v>
      </c>
      <c r="L21" s="27">
        <v>3</v>
      </c>
      <c r="M21" s="54"/>
    </row>
    <row r="22" spans="1:13" ht="25.5" customHeight="1">
      <c r="A22" s="55" t="s">
        <v>14</v>
      </c>
      <c r="B22" s="54" t="s">
        <v>35</v>
      </c>
      <c r="C22" s="53" t="s">
        <v>36</v>
      </c>
      <c r="D22" s="4" t="s">
        <v>88</v>
      </c>
      <c r="E22" s="2" t="s">
        <v>89</v>
      </c>
      <c r="F22" s="39" t="s">
        <v>90</v>
      </c>
      <c r="G22" s="3"/>
      <c r="H22" s="6">
        <f>F22*0.4</f>
        <v>28</v>
      </c>
      <c r="I22" s="19">
        <v>84.8</v>
      </c>
      <c r="J22" s="6">
        <f>I22*0.6</f>
        <v>50.879999999999995</v>
      </c>
      <c r="K22" s="22">
        <f t="shared" si="12"/>
        <v>78.88</v>
      </c>
      <c r="L22" s="26">
        <v>1</v>
      </c>
      <c r="M22" s="54" t="s">
        <v>15</v>
      </c>
    </row>
    <row r="23" spans="1:13" ht="20.25" customHeight="1">
      <c r="A23" s="55"/>
      <c r="B23" s="54"/>
      <c r="C23" s="53"/>
      <c r="D23" s="4" t="s">
        <v>91</v>
      </c>
      <c r="E23" s="2" t="s">
        <v>92</v>
      </c>
      <c r="F23" s="39" t="s">
        <v>72</v>
      </c>
      <c r="G23" s="3"/>
      <c r="H23" s="6">
        <f t="shared" ref="H23:H24" si="13">F23*0.4</f>
        <v>28.6</v>
      </c>
      <c r="I23" s="19">
        <v>82.4</v>
      </c>
      <c r="J23" s="6">
        <f t="shared" ref="J23:J24" si="14">I23*0.6</f>
        <v>49.440000000000005</v>
      </c>
      <c r="K23" s="22">
        <f t="shared" si="12"/>
        <v>78.040000000000006</v>
      </c>
      <c r="L23" s="26">
        <v>2</v>
      </c>
      <c r="M23" s="54"/>
    </row>
    <row r="24" spans="1:13" ht="18.75" customHeight="1">
      <c r="A24" s="55"/>
      <c r="B24" s="54"/>
      <c r="C24" s="53"/>
      <c r="D24" s="4" t="s">
        <v>93</v>
      </c>
      <c r="E24" s="2" t="s">
        <v>94</v>
      </c>
      <c r="F24" s="39" t="s">
        <v>72</v>
      </c>
      <c r="G24" s="3"/>
      <c r="H24" s="6">
        <f t="shared" si="13"/>
        <v>28.6</v>
      </c>
      <c r="I24" s="19">
        <v>81.400000000000006</v>
      </c>
      <c r="J24" s="6">
        <f t="shared" si="14"/>
        <v>48.84</v>
      </c>
      <c r="K24" s="22">
        <f t="shared" si="12"/>
        <v>77.44</v>
      </c>
      <c r="L24" s="26">
        <v>3</v>
      </c>
      <c r="M24" s="54"/>
    </row>
    <row r="25" spans="1:13" ht="24">
      <c r="A25" s="35" t="s">
        <v>24</v>
      </c>
      <c r="B25" s="9" t="s">
        <v>2</v>
      </c>
      <c r="C25" s="9" t="s">
        <v>13</v>
      </c>
      <c r="D25" s="10" t="s">
        <v>3</v>
      </c>
      <c r="E25" s="9" t="s">
        <v>4</v>
      </c>
      <c r="F25" s="21" t="s">
        <v>5</v>
      </c>
      <c r="G25" s="12" t="s">
        <v>6</v>
      </c>
      <c r="H25" s="12" t="s">
        <v>17</v>
      </c>
      <c r="I25" s="12" t="s">
        <v>7</v>
      </c>
      <c r="J25" s="12" t="s">
        <v>8</v>
      </c>
      <c r="K25" s="49" t="s">
        <v>9</v>
      </c>
      <c r="L25" s="10" t="s">
        <v>10</v>
      </c>
      <c r="M25" s="9" t="s">
        <v>11</v>
      </c>
    </row>
    <row r="26" spans="1:13">
      <c r="A26" s="55" t="s">
        <v>14</v>
      </c>
      <c r="B26" s="65" t="s">
        <v>16</v>
      </c>
      <c r="C26" s="53" t="s">
        <v>39</v>
      </c>
      <c r="D26" s="29" t="s">
        <v>95</v>
      </c>
      <c r="E26" s="42" t="s">
        <v>96</v>
      </c>
      <c r="F26" s="42" t="s">
        <v>69</v>
      </c>
      <c r="G26" s="12"/>
      <c r="H26" s="43">
        <f>F26*0.4</f>
        <v>30.6</v>
      </c>
      <c r="I26" s="19">
        <v>82.4</v>
      </c>
      <c r="J26" s="43">
        <f>I26*0.6</f>
        <v>49.440000000000005</v>
      </c>
      <c r="K26" s="50">
        <f>H26+J26</f>
        <v>80.040000000000006</v>
      </c>
      <c r="L26" s="19">
        <v>1</v>
      </c>
      <c r="M26" s="54" t="s">
        <v>159</v>
      </c>
    </row>
    <row r="27" spans="1:13">
      <c r="A27" s="55"/>
      <c r="B27" s="65"/>
      <c r="C27" s="53"/>
      <c r="D27" s="29" t="s">
        <v>97</v>
      </c>
      <c r="E27" s="42" t="s">
        <v>98</v>
      </c>
      <c r="F27" s="42" t="s">
        <v>90</v>
      </c>
      <c r="G27" s="12"/>
      <c r="H27" s="43">
        <f t="shared" ref="H27:H52" si="15">F27*0.4</f>
        <v>28</v>
      </c>
      <c r="I27" s="19">
        <v>84.8</v>
      </c>
      <c r="J27" s="43">
        <f t="shared" ref="J27:J49" si="16">I27*0.6</f>
        <v>50.879999999999995</v>
      </c>
      <c r="K27" s="50">
        <f t="shared" ref="K27:K49" si="17">H27+J27</f>
        <v>78.88</v>
      </c>
      <c r="L27" s="19">
        <v>2</v>
      </c>
      <c r="M27" s="54"/>
    </row>
    <row r="28" spans="1:13">
      <c r="A28" s="55"/>
      <c r="B28" s="65"/>
      <c r="C28" s="53"/>
      <c r="D28" s="29" t="s">
        <v>172</v>
      </c>
      <c r="E28" s="42" t="s">
        <v>99</v>
      </c>
      <c r="F28" s="42" t="s">
        <v>100</v>
      </c>
      <c r="G28" s="12"/>
      <c r="H28" s="43">
        <f t="shared" si="15"/>
        <v>27.8</v>
      </c>
      <c r="I28" s="19">
        <v>83.6</v>
      </c>
      <c r="J28" s="43">
        <f t="shared" si="16"/>
        <v>50.16</v>
      </c>
      <c r="K28" s="50">
        <f t="shared" si="17"/>
        <v>77.959999999999994</v>
      </c>
      <c r="L28" s="19">
        <v>3</v>
      </c>
      <c r="M28" s="54"/>
    </row>
    <row r="29" spans="1:13">
      <c r="A29" s="55"/>
      <c r="B29" s="65"/>
      <c r="C29" s="53"/>
      <c r="D29" s="29" t="s">
        <v>101</v>
      </c>
      <c r="E29" s="42" t="s">
        <v>102</v>
      </c>
      <c r="F29" s="42" t="s">
        <v>103</v>
      </c>
      <c r="G29" s="12"/>
      <c r="H29" s="43">
        <f t="shared" si="15"/>
        <v>28.200000000000003</v>
      </c>
      <c r="I29" s="19">
        <v>81.599999999999994</v>
      </c>
      <c r="J29" s="43">
        <f t="shared" si="16"/>
        <v>48.959999999999994</v>
      </c>
      <c r="K29" s="50">
        <f t="shared" si="17"/>
        <v>77.16</v>
      </c>
      <c r="L29" s="19">
        <v>4</v>
      </c>
      <c r="M29" s="54"/>
    </row>
    <row r="30" spans="1:13">
      <c r="A30" s="55"/>
      <c r="B30" s="65"/>
      <c r="C30" s="53"/>
      <c r="D30" s="29" t="s">
        <v>104</v>
      </c>
      <c r="E30" s="42" t="s">
        <v>105</v>
      </c>
      <c r="F30" s="42" t="s">
        <v>106</v>
      </c>
      <c r="G30" s="12"/>
      <c r="H30" s="43">
        <f t="shared" si="15"/>
        <v>27.200000000000003</v>
      </c>
      <c r="I30" s="19">
        <v>83</v>
      </c>
      <c r="J30" s="43">
        <f t="shared" si="16"/>
        <v>49.8</v>
      </c>
      <c r="K30" s="50">
        <f t="shared" si="17"/>
        <v>77</v>
      </c>
      <c r="L30" s="19">
        <v>5</v>
      </c>
      <c r="M30" s="54"/>
    </row>
    <row r="31" spans="1:13">
      <c r="A31" s="55"/>
      <c r="B31" s="65"/>
      <c r="C31" s="53"/>
      <c r="D31" s="29" t="s">
        <v>107</v>
      </c>
      <c r="E31" s="42" t="s">
        <v>108</v>
      </c>
      <c r="F31" s="42" t="s">
        <v>109</v>
      </c>
      <c r="G31" s="12"/>
      <c r="H31" s="43">
        <f t="shared" si="15"/>
        <v>25.6</v>
      </c>
      <c r="I31" s="19">
        <v>85.6</v>
      </c>
      <c r="J31" s="43">
        <f t="shared" si="16"/>
        <v>51.359999999999992</v>
      </c>
      <c r="K31" s="50">
        <f t="shared" si="17"/>
        <v>76.959999999999994</v>
      </c>
      <c r="L31" s="19">
        <v>6</v>
      </c>
      <c r="M31" s="54"/>
    </row>
    <row r="32" spans="1:13">
      <c r="A32" s="55"/>
      <c r="B32" s="65"/>
      <c r="C32" s="53"/>
      <c r="D32" s="29" t="s">
        <v>110</v>
      </c>
      <c r="E32" s="42" t="s">
        <v>111</v>
      </c>
      <c r="F32" s="42" t="s">
        <v>103</v>
      </c>
      <c r="G32" s="12"/>
      <c r="H32" s="43">
        <f t="shared" si="15"/>
        <v>28.200000000000003</v>
      </c>
      <c r="I32" s="19">
        <v>80.2</v>
      </c>
      <c r="J32" s="43">
        <f t="shared" si="16"/>
        <v>48.12</v>
      </c>
      <c r="K32" s="50">
        <f t="shared" si="17"/>
        <v>76.319999999999993</v>
      </c>
      <c r="L32" s="19">
        <v>7</v>
      </c>
      <c r="M32" s="54"/>
    </row>
    <row r="33" spans="1:13">
      <c r="A33" s="55"/>
      <c r="B33" s="65"/>
      <c r="C33" s="53"/>
      <c r="D33" s="29" t="s">
        <v>112</v>
      </c>
      <c r="E33" s="42" t="s">
        <v>113</v>
      </c>
      <c r="F33" s="42" t="s">
        <v>114</v>
      </c>
      <c r="G33" s="12"/>
      <c r="H33" s="43">
        <f t="shared" si="15"/>
        <v>29.400000000000002</v>
      </c>
      <c r="I33" s="19">
        <v>77.8</v>
      </c>
      <c r="J33" s="43">
        <f t="shared" si="16"/>
        <v>46.68</v>
      </c>
      <c r="K33" s="50">
        <f t="shared" si="17"/>
        <v>76.08</v>
      </c>
      <c r="L33" s="19">
        <v>8</v>
      </c>
      <c r="M33" s="54"/>
    </row>
    <row r="34" spans="1:13">
      <c r="A34" s="55"/>
      <c r="B34" s="65"/>
      <c r="C34" s="53"/>
      <c r="D34" s="29" t="s">
        <v>115</v>
      </c>
      <c r="E34" s="42" t="s">
        <v>116</v>
      </c>
      <c r="F34" s="42" t="s">
        <v>103</v>
      </c>
      <c r="G34" s="12"/>
      <c r="H34" s="43">
        <f t="shared" si="15"/>
        <v>28.200000000000003</v>
      </c>
      <c r="I34" s="19">
        <v>79.599999999999994</v>
      </c>
      <c r="J34" s="43">
        <f t="shared" si="16"/>
        <v>47.76</v>
      </c>
      <c r="K34" s="50">
        <f t="shared" si="17"/>
        <v>75.960000000000008</v>
      </c>
      <c r="L34" s="19">
        <v>9</v>
      </c>
      <c r="M34" s="54"/>
    </row>
    <row r="35" spans="1:13">
      <c r="A35" s="55"/>
      <c r="B35" s="65"/>
      <c r="C35" s="53"/>
      <c r="D35" s="30" t="s">
        <v>117</v>
      </c>
      <c r="E35" s="42" t="s">
        <v>118</v>
      </c>
      <c r="F35" s="42" t="s">
        <v>119</v>
      </c>
      <c r="G35" s="12"/>
      <c r="H35" s="43">
        <f t="shared" si="15"/>
        <v>26.400000000000002</v>
      </c>
      <c r="I35" s="19">
        <v>82.4</v>
      </c>
      <c r="J35" s="43">
        <f t="shared" si="16"/>
        <v>49.440000000000005</v>
      </c>
      <c r="K35" s="50">
        <f t="shared" si="17"/>
        <v>75.84</v>
      </c>
      <c r="L35" s="19">
        <v>10</v>
      </c>
      <c r="M35" s="54"/>
    </row>
    <row r="36" spans="1:13">
      <c r="A36" s="55"/>
      <c r="B36" s="65"/>
      <c r="C36" s="53"/>
      <c r="D36" s="30" t="s">
        <v>120</v>
      </c>
      <c r="E36" s="42" t="s">
        <v>121</v>
      </c>
      <c r="F36" s="42" t="s">
        <v>100</v>
      </c>
      <c r="G36" s="12"/>
      <c r="H36" s="43">
        <f t="shared" si="15"/>
        <v>27.8</v>
      </c>
      <c r="I36" s="19">
        <v>79</v>
      </c>
      <c r="J36" s="43">
        <f t="shared" si="16"/>
        <v>47.4</v>
      </c>
      <c r="K36" s="50">
        <f t="shared" si="17"/>
        <v>75.2</v>
      </c>
      <c r="L36" s="19">
        <v>11</v>
      </c>
      <c r="M36" s="54"/>
    </row>
    <row r="37" spans="1:13">
      <c r="A37" s="55"/>
      <c r="B37" s="65"/>
      <c r="C37" s="53"/>
      <c r="D37" s="30" t="s">
        <v>122</v>
      </c>
      <c r="E37" s="42" t="s">
        <v>123</v>
      </c>
      <c r="F37" s="42" t="s">
        <v>46</v>
      </c>
      <c r="G37" s="12"/>
      <c r="H37" s="43">
        <f t="shared" si="15"/>
        <v>24.8</v>
      </c>
      <c r="I37" s="19">
        <v>83.2</v>
      </c>
      <c r="J37" s="43">
        <f t="shared" si="16"/>
        <v>49.92</v>
      </c>
      <c r="K37" s="50">
        <f t="shared" si="17"/>
        <v>74.72</v>
      </c>
      <c r="L37" s="19">
        <v>12</v>
      </c>
      <c r="M37" s="54"/>
    </row>
    <row r="38" spans="1:13">
      <c r="A38" s="55"/>
      <c r="B38" s="65"/>
      <c r="C38" s="53"/>
      <c r="D38" s="30" t="s">
        <v>124</v>
      </c>
      <c r="E38" s="42" t="s">
        <v>125</v>
      </c>
      <c r="F38" s="42" t="s">
        <v>126</v>
      </c>
      <c r="G38" s="12"/>
      <c r="H38" s="43">
        <f t="shared" si="15"/>
        <v>24</v>
      </c>
      <c r="I38" s="38">
        <v>84.4</v>
      </c>
      <c r="J38" s="43">
        <f t="shared" si="16"/>
        <v>50.64</v>
      </c>
      <c r="K38" s="50">
        <f t="shared" si="17"/>
        <v>74.64</v>
      </c>
      <c r="L38" s="19">
        <v>13</v>
      </c>
      <c r="M38" s="54"/>
    </row>
    <row r="39" spans="1:13">
      <c r="A39" s="55"/>
      <c r="B39" s="65"/>
      <c r="C39" s="53"/>
      <c r="D39" s="30" t="s">
        <v>127</v>
      </c>
      <c r="E39" s="42" t="s">
        <v>128</v>
      </c>
      <c r="F39" s="42" t="s">
        <v>129</v>
      </c>
      <c r="G39" s="12"/>
      <c r="H39" s="43">
        <f t="shared" si="15"/>
        <v>25</v>
      </c>
      <c r="I39" s="19">
        <v>82</v>
      </c>
      <c r="J39" s="43">
        <f t="shared" si="16"/>
        <v>49.199999999999996</v>
      </c>
      <c r="K39" s="50">
        <f t="shared" si="17"/>
        <v>74.199999999999989</v>
      </c>
      <c r="L39" s="19">
        <v>14</v>
      </c>
      <c r="M39" s="54"/>
    </row>
    <row r="40" spans="1:13">
      <c r="A40" s="55"/>
      <c r="B40" s="65"/>
      <c r="C40" s="53"/>
      <c r="D40" s="30" t="s">
        <v>130</v>
      </c>
      <c r="E40" s="42" t="s">
        <v>131</v>
      </c>
      <c r="F40" s="42" t="s">
        <v>75</v>
      </c>
      <c r="G40" s="12"/>
      <c r="H40" s="43">
        <f t="shared" si="15"/>
        <v>29.200000000000003</v>
      </c>
      <c r="I40" s="19">
        <v>74.599999999999994</v>
      </c>
      <c r="J40" s="43">
        <f t="shared" si="16"/>
        <v>44.76</v>
      </c>
      <c r="K40" s="50">
        <f t="shared" si="17"/>
        <v>73.960000000000008</v>
      </c>
      <c r="L40" s="19">
        <v>15</v>
      </c>
      <c r="M40" s="54"/>
    </row>
    <row r="41" spans="1:13">
      <c r="A41" s="55"/>
      <c r="B41" s="65"/>
      <c r="C41" s="53"/>
      <c r="D41" s="30" t="s">
        <v>132</v>
      </c>
      <c r="E41" s="42" t="s">
        <v>133</v>
      </c>
      <c r="F41" s="42" t="s">
        <v>134</v>
      </c>
      <c r="G41" s="12"/>
      <c r="H41" s="43">
        <f t="shared" si="15"/>
        <v>26.8</v>
      </c>
      <c r="I41" s="19">
        <v>78.599999999999994</v>
      </c>
      <c r="J41" s="43">
        <f t="shared" si="16"/>
        <v>47.16</v>
      </c>
      <c r="K41" s="50">
        <f t="shared" si="17"/>
        <v>73.959999999999994</v>
      </c>
      <c r="L41" s="19">
        <v>15</v>
      </c>
      <c r="M41" s="54"/>
    </row>
    <row r="42" spans="1:13">
      <c r="A42" s="55"/>
      <c r="B42" s="65"/>
      <c r="C42" s="53"/>
      <c r="D42" s="30" t="s">
        <v>135</v>
      </c>
      <c r="E42" s="42" t="s">
        <v>136</v>
      </c>
      <c r="F42" s="42" t="s">
        <v>137</v>
      </c>
      <c r="G42" s="12"/>
      <c r="H42" s="43">
        <f t="shared" si="15"/>
        <v>24.400000000000002</v>
      </c>
      <c r="I42" s="19">
        <v>81.400000000000006</v>
      </c>
      <c r="J42" s="43">
        <f t="shared" si="16"/>
        <v>48.84</v>
      </c>
      <c r="K42" s="50">
        <f t="shared" si="17"/>
        <v>73.240000000000009</v>
      </c>
      <c r="L42" s="19">
        <v>17</v>
      </c>
      <c r="M42" s="54"/>
    </row>
    <row r="43" spans="1:13">
      <c r="A43" s="55"/>
      <c r="B43" s="65"/>
      <c r="C43" s="53"/>
      <c r="D43" s="30" t="s">
        <v>138</v>
      </c>
      <c r="E43" s="42" t="s">
        <v>139</v>
      </c>
      <c r="F43" s="42" t="s">
        <v>137</v>
      </c>
      <c r="G43" s="12"/>
      <c r="H43" s="43">
        <f t="shared" si="15"/>
        <v>24.400000000000002</v>
      </c>
      <c r="I43" s="19">
        <v>80.8</v>
      </c>
      <c r="J43" s="43">
        <f t="shared" si="16"/>
        <v>48.48</v>
      </c>
      <c r="K43" s="50">
        <f t="shared" si="17"/>
        <v>72.88</v>
      </c>
      <c r="L43" s="19">
        <v>18</v>
      </c>
      <c r="M43" s="54"/>
    </row>
    <row r="44" spans="1:13" ht="14.25" customHeight="1">
      <c r="A44" s="55"/>
      <c r="B44" s="65"/>
      <c r="C44" s="53"/>
      <c r="D44" s="30" t="s">
        <v>140</v>
      </c>
      <c r="E44" s="42" t="s">
        <v>141</v>
      </c>
      <c r="F44" s="42" t="s">
        <v>137</v>
      </c>
      <c r="G44" s="44"/>
      <c r="H44" s="43">
        <f t="shared" si="15"/>
        <v>24.400000000000002</v>
      </c>
      <c r="I44" s="19">
        <v>80.8</v>
      </c>
      <c r="J44" s="43">
        <f t="shared" si="16"/>
        <v>48.48</v>
      </c>
      <c r="K44" s="50">
        <f t="shared" si="17"/>
        <v>72.88</v>
      </c>
      <c r="L44" s="19">
        <v>18</v>
      </c>
      <c r="M44" s="54"/>
    </row>
    <row r="45" spans="1:13">
      <c r="A45" s="55"/>
      <c r="B45" s="65"/>
      <c r="C45" s="53"/>
      <c r="D45" s="30" t="s">
        <v>142</v>
      </c>
      <c r="E45" s="42" t="s">
        <v>143</v>
      </c>
      <c r="F45" s="42" t="s">
        <v>81</v>
      </c>
      <c r="G45" s="44"/>
      <c r="H45" s="43">
        <f t="shared" si="15"/>
        <v>26.200000000000003</v>
      </c>
      <c r="I45" s="19">
        <v>76.599999999999994</v>
      </c>
      <c r="J45" s="43">
        <f t="shared" si="16"/>
        <v>45.959999999999994</v>
      </c>
      <c r="K45" s="50">
        <f t="shared" si="17"/>
        <v>72.16</v>
      </c>
      <c r="L45" s="19">
        <v>20</v>
      </c>
      <c r="M45" s="54"/>
    </row>
    <row r="46" spans="1:13">
      <c r="A46" s="55"/>
      <c r="B46" s="65"/>
      <c r="C46" s="53"/>
      <c r="D46" s="30" t="s">
        <v>144</v>
      </c>
      <c r="E46" s="42" t="s">
        <v>145</v>
      </c>
      <c r="F46" s="42" t="s">
        <v>146</v>
      </c>
      <c r="G46" s="44"/>
      <c r="H46" s="43">
        <f t="shared" si="15"/>
        <v>23.8</v>
      </c>
      <c r="I46" s="40">
        <v>80</v>
      </c>
      <c r="J46" s="43">
        <f t="shared" si="16"/>
        <v>48</v>
      </c>
      <c r="K46" s="50">
        <f t="shared" si="17"/>
        <v>71.8</v>
      </c>
      <c r="L46" s="19">
        <v>21</v>
      </c>
      <c r="M46" s="54"/>
    </row>
    <row r="47" spans="1:13">
      <c r="A47" s="55"/>
      <c r="B47" s="65"/>
      <c r="C47" s="53"/>
      <c r="D47" s="30" t="s">
        <v>147</v>
      </c>
      <c r="E47" s="41" t="s">
        <v>148</v>
      </c>
      <c r="F47" s="42">
        <v>60.5</v>
      </c>
      <c r="G47" s="44"/>
      <c r="H47" s="43">
        <f t="shared" si="15"/>
        <v>24.200000000000003</v>
      </c>
      <c r="I47" s="38">
        <v>79.2</v>
      </c>
      <c r="J47" s="43">
        <f t="shared" si="16"/>
        <v>47.52</v>
      </c>
      <c r="K47" s="50">
        <f t="shared" si="17"/>
        <v>71.72</v>
      </c>
      <c r="L47" s="19">
        <v>22</v>
      </c>
      <c r="M47" s="54"/>
    </row>
    <row r="48" spans="1:13">
      <c r="A48" s="55"/>
      <c r="B48" s="65"/>
      <c r="C48" s="53"/>
      <c r="D48" s="30" t="s">
        <v>149</v>
      </c>
      <c r="E48" s="42" t="s">
        <v>150</v>
      </c>
      <c r="F48" s="42" t="s">
        <v>137</v>
      </c>
      <c r="G48" s="44"/>
      <c r="H48" s="43">
        <f t="shared" si="15"/>
        <v>24.400000000000002</v>
      </c>
      <c r="I48" s="19">
        <v>76.8</v>
      </c>
      <c r="J48" s="43">
        <f t="shared" si="16"/>
        <v>46.08</v>
      </c>
      <c r="K48" s="50">
        <f t="shared" si="17"/>
        <v>70.48</v>
      </c>
      <c r="L48" s="19">
        <v>23</v>
      </c>
      <c r="M48" s="54"/>
    </row>
    <row r="49" spans="1:13">
      <c r="A49" s="55"/>
      <c r="B49" s="65"/>
      <c r="C49" s="53"/>
      <c r="D49" s="30" t="s">
        <v>151</v>
      </c>
      <c r="E49" s="42" t="s">
        <v>152</v>
      </c>
      <c r="F49" s="42" t="s">
        <v>146</v>
      </c>
      <c r="G49" s="44"/>
      <c r="H49" s="43">
        <f t="shared" si="15"/>
        <v>23.8</v>
      </c>
      <c r="I49" s="40">
        <v>76.2</v>
      </c>
      <c r="J49" s="43">
        <f t="shared" si="16"/>
        <v>45.72</v>
      </c>
      <c r="K49" s="50">
        <f t="shared" si="17"/>
        <v>69.52</v>
      </c>
      <c r="L49" s="19">
        <v>24</v>
      </c>
      <c r="M49" s="54"/>
    </row>
    <row r="50" spans="1:13">
      <c r="A50" s="55"/>
      <c r="B50" s="65"/>
      <c r="C50" s="53"/>
      <c r="D50" s="30" t="s">
        <v>153</v>
      </c>
      <c r="E50" s="42" t="s">
        <v>154</v>
      </c>
      <c r="F50" s="42" t="s">
        <v>81</v>
      </c>
      <c r="G50" s="44"/>
      <c r="H50" s="43">
        <f t="shared" si="15"/>
        <v>26.200000000000003</v>
      </c>
      <c r="I50" s="45" t="s">
        <v>174</v>
      </c>
      <c r="J50" s="45" t="s">
        <v>174</v>
      </c>
      <c r="K50" s="51">
        <v>26.2</v>
      </c>
      <c r="L50" s="19">
        <v>25</v>
      </c>
      <c r="M50" s="54"/>
    </row>
    <row r="51" spans="1:13">
      <c r="A51" s="55"/>
      <c r="B51" s="65"/>
      <c r="C51" s="53"/>
      <c r="D51" s="30" t="s">
        <v>155</v>
      </c>
      <c r="E51" s="42" t="s">
        <v>156</v>
      </c>
      <c r="F51" s="42" t="s">
        <v>137</v>
      </c>
      <c r="G51" s="44"/>
      <c r="H51" s="43">
        <f t="shared" si="15"/>
        <v>24.400000000000002</v>
      </c>
      <c r="I51" s="45" t="s">
        <v>174</v>
      </c>
      <c r="J51" s="45" t="s">
        <v>174</v>
      </c>
      <c r="K51" s="51">
        <v>24.4</v>
      </c>
      <c r="L51" s="19">
        <v>26</v>
      </c>
      <c r="M51" s="54"/>
    </row>
    <row r="52" spans="1:13">
      <c r="A52" s="55"/>
      <c r="B52" s="65"/>
      <c r="C52" s="53"/>
      <c r="D52" s="30" t="s">
        <v>157</v>
      </c>
      <c r="E52" s="42" t="s">
        <v>158</v>
      </c>
      <c r="F52" s="42" t="s">
        <v>146</v>
      </c>
      <c r="G52" s="44"/>
      <c r="H52" s="43">
        <f t="shared" si="15"/>
        <v>23.8</v>
      </c>
      <c r="I52" s="42" t="s">
        <v>174</v>
      </c>
      <c r="J52" s="6" t="s">
        <v>174</v>
      </c>
      <c r="K52" s="51">
        <v>23.8</v>
      </c>
      <c r="L52" s="19">
        <v>27</v>
      </c>
      <c r="M52" s="54"/>
    </row>
    <row r="53" spans="1:13">
      <c r="A53" s="63" t="s">
        <v>37</v>
      </c>
      <c r="B53" s="59" t="s">
        <v>38</v>
      </c>
      <c r="C53" s="64" t="s">
        <v>40</v>
      </c>
      <c r="D53" s="36" t="s">
        <v>160</v>
      </c>
      <c r="E53" s="39" t="s">
        <v>161</v>
      </c>
      <c r="F53" s="39" t="s">
        <v>162</v>
      </c>
      <c r="G53" s="37"/>
      <c r="H53" s="37">
        <f>F53*0.4</f>
        <v>32.800000000000004</v>
      </c>
      <c r="I53" s="19">
        <v>82</v>
      </c>
      <c r="J53" s="37">
        <f>I53*0.6</f>
        <v>49.199999999999996</v>
      </c>
      <c r="K53" s="46">
        <f>H53+J53</f>
        <v>82</v>
      </c>
      <c r="L53" s="37">
        <v>1</v>
      </c>
      <c r="M53" s="59" t="s">
        <v>168</v>
      </c>
    </row>
    <row r="54" spans="1:13">
      <c r="A54" s="63"/>
      <c r="B54" s="54"/>
      <c r="C54" s="64"/>
      <c r="D54" s="36" t="s">
        <v>163</v>
      </c>
      <c r="E54" s="39" t="s">
        <v>164</v>
      </c>
      <c r="F54" s="39" t="s">
        <v>165</v>
      </c>
      <c r="G54" s="37"/>
      <c r="H54" s="37">
        <f t="shared" ref="H54:H55" si="18">F54*0.4</f>
        <v>30.400000000000002</v>
      </c>
      <c r="I54" s="38">
        <v>85.2</v>
      </c>
      <c r="J54" s="37">
        <f t="shared" ref="J54:J55" si="19">I54*0.6</f>
        <v>51.12</v>
      </c>
      <c r="K54" s="46">
        <f t="shared" ref="K54:K55" si="20">H54+J54</f>
        <v>81.52</v>
      </c>
      <c r="L54" s="37">
        <v>2</v>
      </c>
      <c r="M54" s="54"/>
    </row>
    <row r="55" spans="1:13">
      <c r="A55" s="63"/>
      <c r="B55" s="54"/>
      <c r="C55" s="64"/>
      <c r="D55" s="36" t="s">
        <v>166</v>
      </c>
      <c r="E55" s="37" t="s">
        <v>167</v>
      </c>
      <c r="F55" s="39" t="s">
        <v>69</v>
      </c>
      <c r="G55" s="37"/>
      <c r="H55" s="37">
        <f t="shared" si="18"/>
        <v>30.6</v>
      </c>
      <c r="I55" s="19">
        <v>78.400000000000006</v>
      </c>
      <c r="J55" s="37">
        <f t="shared" si="19"/>
        <v>47.04</v>
      </c>
      <c r="K55" s="46">
        <f t="shared" si="20"/>
        <v>77.64</v>
      </c>
      <c r="L55" s="37">
        <v>3</v>
      </c>
      <c r="M55" s="54"/>
    </row>
  </sheetData>
  <mergeCells count="35">
    <mergeCell ref="A53:A55"/>
    <mergeCell ref="B53:B55"/>
    <mergeCell ref="C53:C55"/>
    <mergeCell ref="A26:A52"/>
    <mergeCell ref="B26:B52"/>
    <mergeCell ref="C26:C52"/>
    <mergeCell ref="A22:A24"/>
    <mergeCell ref="A19:A21"/>
    <mergeCell ref="B19:B21"/>
    <mergeCell ref="C19:C21"/>
    <mergeCell ref="M19:M21"/>
    <mergeCell ref="M26:M52"/>
    <mergeCell ref="M53:M55"/>
    <mergeCell ref="M10:M12"/>
    <mergeCell ref="M4:M9"/>
    <mergeCell ref="B1:M1"/>
    <mergeCell ref="K2:M2"/>
    <mergeCell ref="C2:J2"/>
    <mergeCell ref="M13:M15"/>
    <mergeCell ref="M16:M18"/>
    <mergeCell ref="M22:M24"/>
    <mergeCell ref="C22:C24"/>
    <mergeCell ref="B22:B24"/>
    <mergeCell ref="A13:A15"/>
    <mergeCell ref="C16:C18"/>
    <mergeCell ref="B16:B18"/>
    <mergeCell ref="A16:A18"/>
    <mergeCell ref="A4:A9"/>
    <mergeCell ref="A10:A12"/>
    <mergeCell ref="B13:B15"/>
    <mergeCell ref="C13:C15"/>
    <mergeCell ref="B4:B9"/>
    <mergeCell ref="C4:C9"/>
    <mergeCell ref="B10:B12"/>
    <mergeCell ref="C10:C12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四川财经职业学院2018年12月公招总成绩及排名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2020-08-31T01:33:27Z</cp:lastPrinted>
  <dcterms:created xsi:type="dcterms:W3CDTF">2018-03-12T02:15:03Z</dcterms:created>
  <dcterms:modified xsi:type="dcterms:W3CDTF">2020-08-31T01:33:46Z</dcterms:modified>
</cp:coreProperties>
</file>