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75" windowHeight="9150" activeTab="0"/>
  </bookViews>
  <sheets>
    <sheet name="Sheet2" sheetId="1" r:id="rId1"/>
  </sheets>
  <definedNames>
    <definedName name="_xlnm.Print_Titles" localSheetId="0">'Sheet2'!$2:$3</definedName>
  </definedNames>
  <calcPr fullCalcOnLoad="1"/>
</workbook>
</file>

<file path=xl/sharedStrings.xml><?xml version="1.0" encoding="utf-8"?>
<sst xmlns="http://schemas.openxmlformats.org/spreadsheetml/2006/main" count="198" uniqueCount="75">
  <si>
    <t>附件</t>
  </si>
  <si>
    <t>高坪区2020年招募“三支一扶”计划服务人员考试总成绩及排名</t>
  </si>
  <si>
    <t>序号</t>
  </si>
  <si>
    <t>姓名</t>
  </si>
  <si>
    <t>性别</t>
  </si>
  <si>
    <t>单位名称</t>
  </si>
  <si>
    <t>专业</t>
  </si>
  <si>
    <t>岗 位</t>
  </si>
  <si>
    <t>职位编号</t>
  </si>
  <si>
    <t>笔试成绩</t>
  </si>
  <si>
    <t>笔试
折合成绩</t>
  </si>
  <si>
    <t>面试成绩</t>
  </si>
  <si>
    <t>面试
折合成绩</t>
  </si>
  <si>
    <t>考试
总成绩</t>
  </si>
  <si>
    <t>排 名</t>
  </si>
  <si>
    <t>备注</t>
  </si>
  <si>
    <t>付丽</t>
  </si>
  <si>
    <t>女</t>
  </si>
  <si>
    <t>佛门镇畜牧兽医站</t>
  </si>
  <si>
    <t>动物医学类、动物生产类</t>
  </si>
  <si>
    <t>支农计划</t>
  </si>
  <si>
    <t>陈珊</t>
  </si>
  <si>
    <t>敖杰</t>
  </si>
  <si>
    <t>男</t>
  </si>
  <si>
    <t>会龙镇畜牧兽医站</t>
  </si>
  <si>
    <t>王丽</t>
  </si>
  <si>
    <t>杜宇</t>
  </si>
  <si>
    <t>缺考</t>
  </si>
  <si>
    <t>彭雨秋</t>
  </si>
  <si>
    <t>江陵镇畜牧兽医站</t>
  </si>
  <si>
    <t>奉严灵</t>
  </si>
  <si>
    <t>王铭婷</t>
  </si>
  <si>
    <t>冯茜</t>
  </si>
  <si>
    <t>石圭镇畜牧兽医站</t>
  </si>
  <si>
    <t>会计</t>
  </si>
  <si>
    <t>肖倩</t>
  </si>
  <si>
    <t>张玲川</t>
  </si>
  <si>
    <t>贾莉</t>
  </si>
  <si>
    <t>长乐镇畜牧兽医站</t>
  </si>
  <si>
    <t>党阳一</t>
  </si>
  <si>
    <t>沈婷</t>
  </si>
  <si>
    <t>欧璐</t>
  </si>
  <si>
    <t>东观镇农业服务中心</t>
  </si>
  <si>
    <t>农学类</t>
  </si>
  <si>
    <t>赵海靖</t>
  </si>
  <si>
    <t>冷秘</t>
  </si>
  <si>
    <t>吴文佳</t>
  </si>
  <si>
    <t>农业经济管理类</t>
  </si>
  <si>
    <t>程亚玲</t>
  </si>
  <si>
    <t>王蕾</t>
  </si>
  <si>
    <t>江陵镇下属事业单位</t>
  </si>
  <si>
    <t>不限</t>
  </si>
  <si>
    <t>扶贫计划</t>
  </si>
  <si>
    <t>余扬</t>
  </si>
  <si>
    <t>马遥</t>
  </si>
  <si>
    <t>马位</t>
  </si>
  <si>
    <t>杨龙</t>
  </si>
  <si>
    <t>苏桅</t>
  </si>
  <si>
    <t>王天珩</t>
  </si>
  <si>
    <t>长乐镇下属事业单位</t>
  </si>
  <si>
    <t>袁浩</t>
  </si>
  <si>
    <t>汪晓楠</t>
  </si>
  <si>
    <t>隆兴乡卫生院</t>
  </si>
  <si>
    <t>护理</t>
  </si>
  <si>
    <t>支医计划</t>
  </si>
  <si>
    <t>何星霖</t>
  </si>
  <si>
    <t>罗丽</t>
  </si>
  <si>
    <t>万家乡卫生院</t>
  </si>
  <si>
    <t>何亦芸</t>
  </si>
  <si>
    <t>冯小雨</t>
  </si>
  <si>
    <t>郑淑文</t>
  </si>
  <si>
    <t>鄢家乡卫生院</t>
  </si>
  <si>
    <t>侯俐红</t>
  </si>
  <si>
    <t>张雨杰</t>
  </si>
  <si>
    <t>刘小容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</si>
</sst>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9.5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b/>
      <sz val="19.5"/>
      <color theme="1"/>
      <name val="Calibri"/>
      <family val="0"/>
    </font>
    <font>
      <b/>
      <sz val="12"/>
      <color theme="1"/>
      <name val="Calibri"/>
      <family val="0"/>
    </font>
    <font>
      <b/>
      <sz val="12"/>
      <color theme="1"/>
      <name val="Calibri Light"/>
      <family val="0"/>
    </font>
    <font>
      <b/>
      <sz val="12"/>
      <name val="Calibri Light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8" fillId="0" borderId="0" xfId="0" applyFont="1" applyFill="1" applyAlignment="1" applyProtection="1">
      <alignment vertical="center"/>
      <protection locked="0"/>
    </xf>
    <xf numFmtId="0" fontId="48" fillId="0" borderId="0" xfId="0" applyFont="1" applyFill="1" applyAlignment="1" applyProtection="1">
      <alignment vertical="center"/>
      <protection locked="0"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176" fontId="28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0" fillId="0" borderId="0" xfId="0" applyFont="1" applyFill="1" applyAlignment="1" applyProtection="1">
      <alignment horizontal="center" vertical="center" wrapText="1"/>
      <protection locked="0"/>
    </xf>
    <xf numFmtId="0" fontId="51" fillId="0" borderId="9" xfId="0" applyFont="1" applyFill="1" applyBorder="1" applyAlignment="1" applyProtection="1">
      <alignment horizontal="center" vertical="center"/>
      <protection locked="0"/>
    </xf>
    <xf numFmtId="0" fontId="52" fillId="0" borderId="9" xfId="0" applyFont="1" applyFill="1" applyBorder="1" applyAlignment="1" applyProtection="1">
      <alignment horizontal="center" vertical="center" wrapText="1"/>
      <protection locked="0"/>
    </xf>
    <xf numFmtId="0" fontId="52" fillId="0" borderId="9" xfId="0" applyFont="1" applyFill="1" applyBorder="1" applyAlignment="1" applyProtection="1">
      <alignment horizontal="center" vertical="center" wrapText="1"/>
      <protection locked="0"/>
    </xf>
    <xf numFmtId="0" fontId="53" fillId="0" borderId="9" xfId="0" applyFont="1" applyFill="1" applyBorder="1" applyAlignment="1" applyProtection="1">
      <alignment horizontal="center" vertical="center" wrapText="1"/>
      <protection locked="0"/>
    </xf>
    <xf numFmtId="0" fontId="45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176" fontId="50" fillId="0" borderId="0" xfId="0" applyNumberFormat="1" applyFont="1" applyFill="1" applyAlignment="1" applyProtection="1">
      <alignment horizontal="center" vertical="center" wrapText="1"/>
      <protection locked="0"/>
    </xf>
    <xf numFmtId="176" fontId="5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Fill="1" applyAlignment="1">
      <alignment vertical="center"/>
    </xf>
    <xf numFmtId="176" fontId="28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center" vertical="center"/>
    </xf>
    <xf numFmtId="176" fontId="28" fillId="0" borderId="9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9"/>
  <sheetViews>
    <sheetView tabSelected="1" zoomScaleSheetLayoutView="100" workbookViewId="0" topLeftCell="A22">
      <selection activeCell="G33" sqref="G33:N35"/>
    </sheetView>
  </sheetViews>
  <sheetFormatPr defaultColWidth="9.00390625" defaultRowHeight="14.25"/>
  <cols>
    <col min="1" max="1" width="5.50390625" style="5" customWidth="1"/>
    <col min="2" max="2" width="7.875" style="6" customWidth="1"/>
    <col min="3" max="3" width="6.25390625" style="6" customWidth="1"/>
    <col min="4" max="4" width="16.125" style="6" customWidth="1"/>
    <col min="5" max="5" width="21.875" style="6" hidden="1" customWidth="1"/>
    <col min="6" max="6" width="11.375" style="6" customWidth="1"/>
    <col min="7" max="7" width="9.875" style="7" customWidth="1"/>
    <col min="8" max="8" width="6.625" style="6" customWidth="1"/>
    <col min="9" max="9" width="10.00390625" style="8" customWidth="1"/>
    <col min="10" max="10" width="8.625" style="8" customWidth="1"/>
    <col min="11" max="11" width="9.25390625" style="8" customWidth="1"/>
    <col min="12" max="12" width="8.375" style="8" customWidth="1"/>
    <col min="13" max="13" width="6.75390625" style="7" customWidth="1"/>
    <col min="14" max="14" width="7.50390625" style="6" customWidth="1"/>
    <col min="15" max="254" width="9.00390625" style="3" customWidth="1"/>
    <col min="255" max="255" width="9.00390625" style="5" customWidth="1"/>
  </cols>
  <sheetData>
    <row r="1" ht="14.25">
      <c r="A1" s="9" t="s">
        <v>0</v>
      </c>
    </row>
    <row r="2" spans="1:14" s="1" customFormat="1" ht="42" customHeight="1">
      <c r="A2" s="10" t="s">
        <v>1</v>
      </c>
      <c r="B2" s="10"/>
      <c r="C2" s="10"/>
      <c r="D2" s="10"/>
      <c r="E2" s="10"/>
      <c r="F2" s="10"/>
      <c r="G2" s="10"/>
      <c r="H2" s="10"/>
      <c r="I2" s="27"/>
      <c r="J2" s="27"/>
      <c r="K2" s="27"/>
      <c r="L2" s="27"/>
      <c r="M2" s="10"/>
      <c r="N2" s="10"/>
    </row>
    <row r="3" spans="1:255" s="2" customFormat="1" ht="42" customHeight="1">
      <c r="A3" s="11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2" t="s">
        <v>7</v>
      </c>
      <c r="G3" s="14" t="s">
        <v>8</v>
      </c>
      <c r="H3" s="12" t="s">
        <v>9</v>
      </c>
      <c r="I3" s="28" t="s">
        <v>10</v>
      </c>
      <c r="J3" s="28" t="s">
        <v>11</v>
      </c>
      <c r="K3" s="28" t="s">
        <v>12</v>
      </c>
      <c r="L3" s="28" t="s">
        <v>13</v>
      </c>
      <c r="M3" s="14" t="s">
        <v>14</v>
      </c>
      <c r="N3" s="14" t="s">
        <v>15</v>
      </c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36"/>
    </row>
    <row r="4" spans="1:14" s="3" customFormat="1" ht="21.75" customHeight="1">
      <c r="A4" s="15">
        <v>1</v>
      </c>
      <c r="B4" s="16" t="s">
        <v>16</v>
      </c>
      <c r="C4" s="16" t="s">
        <v>17</v>
      </c>
      <c r="D4" s="16" t="s">
        <v>18</v>
      </c>
      <c r="E4" s="16" t="s">
        <v>19</v>
      </c>
      <c r="F4" s="16" t="s">
        <v>20</v>
      </c>
      <c r="G4" s="17">
        <v>11010101</v>
      </c>
      <c r="H4" s="18">
        <v>61</v>
      </c>
      <c r="I4" s="30">
        <f aca="true" t="shared" si="0" ref="I4:I39">H4*0.6</f>
        <v>36.6</v>
      </c>
      <c r="J4" s="30">
        <v>78.26</v>
      </c>
      <c r="K4" s="30">
        <f aca="true" t="shared" si="1" ref="K4:K39">J4*0.4</f>
        <v>31.304000000000002</v>
      </c>
      <c r="L4" s="30">
        <f aca="true" t="shared" si="2" ref="L4:L39">I4+K4</f>
        <v>67.904</v>
      </c>
      <c r="M4" s="31">
        <f>RANK(L4,$L$4:$L$8)</f>
        <v>1</v>
      </c>
      <c r="N4" s="32"/>
    </row>
    <row r="5" spans="1:14" s="3" customFormat="1" ht="21.75" customHeight="1">
      <c r="A5" s="15">
        <v>2</v>
      </c>
      <c r="B5" s="16" t="s">
        <v>21</v>
      </c>
      <c r="C5" s="16" t="s">
        <v>17</v>
      </c>
      <c r="D5" s="16" t="s">
        <v>18</v>
      </c>
      <c r="E5" s="16" t="s">
        <v>19</v>
      </c>
      <c r="F5" s="16" t="s">
        <v>20</v>
      </c>
      <c r="G5" s="17">
        <v>11010101</v>
      </c>
      <c r="H5" s="18">
        <v>39</v>
      </c>
      <c r="I5" s="30">
        <f t="shared" si="0"/>
        <v>23.4</v>
      </c>
      <c r="J5" s="30">
        <v>77.68</v>
      </c>
      <c r="K5" s="30">
        <f t="shared" si="1"/>
        <v>31.072000000000003</v>
      </c>
      <c r="L5" s="30">
        <f t="shared" si="2"/>
        <v>54.472</v>
      </c>
      <c r="M5" s="31">
        <v>2</v>
      </c>
      <c r="N5" s="32"/>
    </row>
    <row r="6" spans="1:14" s="3" customFormat="1" ht="21.75" customHeight="1">
      <c r="A6" s="15">
        <v>3</v>
      </c>
      <c r="B6" s="19" t="s">
        <v>22</v>
      </c>
      <c r="C6" s="19" t="s">
        <v>23</v>
      </c>
      <c r="D6" s="19" t="s">
        <v>24</v>
      </c>
      <c r="E6" s="19" t="s">
        <v>19</v>
      </c>
      <c r="F6" s="19" t="s">
        <v>20</v>
      </c>
      <c r="G6" s="20">
        <v>11010301</v>
      </c>
      <c r="H6" s="21">
        <v>50</v>
      </c>
      <c r="I6" s="30">
        <f t="shared" si="0"/>
        <v>30</v>
      </c>
      <c r="J6" s="33">
        <v>81.66</v>
      </c>
      <c r="K6" s="30">
        <f t="shared" si="1"/>
        <v>32.664</v>
      </c>
      <c r="L6" s="30">
        <f t="shared" si="2"/>
        <v>62.664</v>
      </c>
      <c r="M6" s="31">
        <v>1</v>
      </c>
      <c r="N6" s="32"/>
    </row>
    <row r="7" spans="1:14" s="3" customFormat="1" ht="21.75" customHeight="1">
      <c r="A7" s="15">
        <v>4</v>
      </c>
      <c r="B7" s="16" t="s">
        <v>25</v>
      </c>
      <c r="C7" s="16" t="s">
        <v>17</v>
      </c>
      <c r="D7" s="22" t="s">
        <v>24</v>
      </c>
      <c r="E7" s="22" t="s">
        <v>19</v>
      </c>
      <c r="F7" s="22" t="s">
        <v>20</v>
      </c>
      <c r="G7" s="23">
        <v>11010301</v>
      </c>
      <c r="H7" s="18">
        <v>44</v>
      </c>
      <c r="I7" s="30">
        <f t="shared" si="0"/>
        <v>26.4</v>
      </c>
      <c r="J7" s="34">
        <v>75.02</v>
      </c>
      <c r="K7" s="30">
        <f t="shared" si="1"/>
        <v>30.008</v>
      </c>
      <c r="L7" s="30">
        <f t="shared" si="2"/>
        <v>56.408</v>
      </c>
      <c r="M7" s="31">
        <v>2</v>
      </c>
      <c r="N7" s="32"/>
    </row>
    <row r="8" spans="1:14" s="3" customFormat="1" ht="21.75" customHeight="1">
      <c r="A8" s="15">
        <v>5</v>
      </c>
      <c r="B8" s="16" t="s">
        <v>26</v>
      </c>
      <c r="C8" s="16" t="s">
        <v>23</v>
      </c>
      <c r="D8" s="22" t="s">
        <v>24</v>
      </c>
      <c r="E8" s="22" t="s">
        <v>19</v>
      </c>
      <c r="F8" s="22" t="s">
        <v>20</v>
      </c>
      <c r="G8" s="23">
        <v>11010301</v>
      </c>
      <c r="H8" s="18">
        <v>48</v>
      </c>
      <c r="I8" s="30">
        <f t="shared" si="0"/>
        <v>28.799999999999997</v>
      </c>
      <c r="J8" s="34">
        <v>0</v>
      </c>
      <c r="K8" s="30">
        <f t="shared" si="1"/>
        <v>0</v>
      </c>
      <c r="L8" s="30">
        <f t="shared" si="2"/>
        <v>28.799999999999997</v>
      </c>
      <c r="M8" s="31">
        <v>3</v>
      </c>
      <c r="N8" s="32" t="s">
        <v>27</v>
      </c>
    </row>
    <row r="9" spans="1:14" s="3" customFormat="1" ht="21.75" customHeight="1">
      <c r="A9" s="15">
        <v>6</v>
      </c>
      <c r="B9" s="16" t="s">
        <v>28</v>
      </c>
      <c r="C9" s="16" t="s">
        <v>17</v>
      </c>
      <c r="D9" s="16" t="s">
        <v>29</v>
      </c>
      <c r="E9" s="16" t="s">
        <v>19</v>
      </c>
      <c r="F9" s="19" t="s">
        <v>20</v>
      </c>
      <c r="G9" s="17">
        <v>11010401</v>
      </c>
      <c r="H9" s="18">
        <v>62</v>
      </c>
      <c r="I9" s="30">
        <f t="shared" si="0"/>
        <v>37.199999999999996</v>
      </c>
      <c r="J9" s="34">
        <v>81.28</v>
      </c>
      <c r="K9" s="30">
        <f t="shared" si="1"/>
        <v>32.512</v>
      </c>
      <c r="L9" s="30">
        <f t="shared" si="2"/>
        <v>69.71199999999999</v>
      </c>
      <c r="M9" s="31">
        <f aca="true" t="shared" si="3" ref="M9:M11">RANK(L9,$L$9:$L$11)</f>
        <v>1</v>
      </c>
      <c r="N9" s="32"/>
    </row>
    <row r="10" spans="1:14" s="3" customFormat="1" ht="21.75" customHeight="1">
      <c r="A10" s="15">
        <v>7</v>
      </c>
      <c r="B10" s="16" t="s">
        <v>30</v>
      </c>
      <c r="C10" s="16" t="s">
        <v>17</v>
      </c>
      <c r="D10" s="16" t="s">
        <v>29</v>
      </c>
      <c r="E10" s="16" t="s">
        <v>19</v>
      </c>
      <c r="F10" s="19" t="s">
        <v>20</v>
      </c>
      <c r="G10" s="17">
        <v>11010401</v>
      </c>
      <c r="H10" s="18">
        <v>51</v>
      </c>
      <c r="I10" s="30">
        <f t="shared" si="0"/>
        <v>30.599999999999998</v>
      </c>
      <c r="J10" s="30">
        <v>77.74</v>
      </c>
      <c r="K10" s="30">
        <f t="shared" si="1"/>
        <v>31.096</v>
      </c>
      <c r="L10" s="30">
        <f t="shared" si="2"/>
        <v>61.696</v>
      </c>
      <c r="M10" s="31">
        <f t="shared" si="3"/>
        <v>2</v>
      </c>
      <c r="N10" s="32"/>
    </row>
    <row r="11" spans="1:14" s="3" customFormat="1" ht="21.75" customHeight="1">
      <c r="A11" s="15">
        <v>8</v>
      </c>
      <c r="B11" s="16" t="s">
        <v>31</v>
      </c>
      <c r="C11" s="16" t="s">
        <v>17</v>
      </c>
      <c r="D11" s="16" t="s">
        <v>29</v>
      </c>
      <c r="E11" s="16" t="s">
        <v>19</v>
      </c>
      <c r="F11" s="19" t="s">
        <v>20</v>
      </c>
      <c r="G11" s="17">
        <v>11010401</v>
      </c>
      <c r="H11" s="18">
        <v>49</v>
      </c>
      <c r="I11" s="30">
        <f t="shared" si="0"/>
        <v>29.4</v>
      </c>
      <c r="J11" s="30">
        <v>79.78</v>
      </c>
      <c r="K11" s="30">
        <f t="shared" si="1"/>
        <v>31.912000000000003</v>
      </c>
      <c r="L11" s="30">
        <f t="shared" si="2"/>
        <v>61.312</v>
      </c>
      <c r="M11" s="31">
        <f t="shared" si="3"/>
        <v>3</v>
      </c>
      <c r="N11" s="32"/>
    </row>
    <row r="12" spans="1:14" s="3" customFormat="1" ht="21.75" customHeight="1">
      <c r="A12" s="15">
        <v>9</v>
      </c>
      <c r="B12" s="16" t="s">
        <v>32</v>
      </c>
      <c r="C12" s="16" t="s">
        <v>17</v>
      </c>
      <c r="D12" s="24" t="s">
        <v>33</v>
      </c>
      <c r="E12" s="24" t="s">
        <v>34</v>
      </c>
      <c r="F12" s="24" t="s">
        <v>20</v>
      </c>
      <c r="G12" s="17">
        <v>11010701</v>
      </c>
      <c r="H12" s="18">
        <v>66</v>
      </c>
      <c r="I12" s="30">
        <f t="shared" si="0"/>
        <v>39.6</v>
      </c>
      <c r="J12" s="34">
        <v>77.42</v>
      </c>
      <c r="K12" s="30">
        <f t="shared" si="1"/>
        <v>30.968000000000004</v>
      </c>
      <c r="L12" s="30">
        <f t="shared" si="2"/>
        <v>70.56800000000001</v>
      </c>
      <c r="M12" s="31">
        <f aca="true" t="shared" si="4" ref="M12:M14">RANK(L12,$L$12:$L$14)</f>
        <v>1</v>
      </c>
      <c r="N12" s="32"/>
    </row>
    <row r="13" spans="1:14" s="3" customFormat="1" ht="21.75" customHeight="1">
      <c r="A13" s="15">
        <v>10</v>
      </c>
      <c r="B13" s="16" t="s">
        <v>35</v>
      </c>
      <c r="C13" s="16" t="s">
        <v>17</v>
      </c>
      <c r="D13" s="24" t="s">
        <v>33</v>
      </c>
      <c r="E13" s="24" t="s">
        <v>34</v>
      </c>
      <c r="F13" s="24" t="s">
        <v>20</v>
      </c>
      <c r="G13" s="17">
        <v>11010701</v>
      </c>
      <c r="H13" s="18">
        <v>64</v>
      </c>
      <c r="I13" s="30">
        <f t="shared" si="0"/>
        <v>38.4</v>
      </c>
      <c r="J13" s="34">
        <v>80.28</v>
      </c>
      <c r="K13" s="30">
        <f t="shared" si="1"/>
        <v>32.112</v>
      </c>
      <c r="L13" s="30">
        <f t="shared" si="2"/>
        <v>70.512</v>
      </c>
      <c r="M13" s="31">
        <f t="shared" si="4"/>
        <v>2</v>
      </c>
      <c r="N13" s="32"/>
    </row>
    <row r="14" spans="1:14" s="3" customFormat="1" ht="21.75" customHeight="1">
      <c r="A14" s="15">
        <v>11</v>
      </c>
      <c r="B14" s="16" t="s">
        <v>36</v>
      </c>
      <c r="C14" s="16" t="s">
        <v>17</v>
      </c>
      <c r="D14" s="24" t="s">
        <v>33</v>
      </c>
      <c r="E14" s="24" t="s">
        <v>34</v>
      </c>
      <c r="F14" s="24" t="s">
        <v>20</v>
      </c>
      <c r="G14" s="17">
        <v>11010701</v>
      </c>
      <c r="H14" s="18">
        <v>57</v>
      </c>
      <c r="I14" s="30">
        <f t="shared" si="0"/>
        <v>34.199999999999996</v>
      </c>
      <c r="J14" s="34">
        <v>0</v>
      </c>
      <c r="K14" s="30">
        <f t="shared" si="1"/>
        <v>0</v>
      </c>
      <c r="L14" s="30">
        <f t="shared" si="2"/>
        <v>34.199999999999996</v>
      </c>
      <c r="M14" s="31">
        <f t="shared" si="4"/>
        <v>3</v>
      </c>
      <c r="N14" s="32" t="s">
        <v>27</v>
      </c>
    </row>
    <row r="15" spans="1:14" s="3" customFormat="1" ht="21.75" customHeight="1">
      <c r="A15" s="15">
        <v>12</v>
      </c>
      <c r="B15" s="16" t="s">
        <v>37</v>
      </c>
      <c r="C15" s="16" t="s">
        <v>17</v>
      </c>
      <c r="D15" s="24" t="s">
        <v>38</v>
      </c>
      <c r="E15" s="24" t="s">
        <v>34</v>
      </c>
      <c r="F15" s="24" t="s">
        <v>20</v>
      </c>
      <c r="G15" s="17">
        <v>11011001</v>
      </c>
      <c r="H15" s="18">
        <v>61</v>
      </c>
      <c r="I15" s="30">
        <f t="shared" si="0"/>
        <v>36.6</v>
      </c>
      <c r="J15" s="30">
        <v>80.1</v>
      </c>
      <c r="K15" s="30">
        <f t="shared" si="1"/>
        <v>32.04</v>
      </c>
      <c r="L15" s="30">
        <f t="shared" si="2"/>
        <v>68.64</v>
      </c>
      <c r="M15" s="31">
        <f aca="true" t="shared" si="5" ref="M15:M17">RANK(L15,$L$15:$L$17)</f>
        <v>1</v>
      </c>
      <c r="N15" s="32"/>
    </row>
    <row r="16" spans="1:14" s="3" customFormat="1" ht="21.75" customHeight="1">
      <c r="A16" s="15">
        <v>13</v>
      </c>
      <c r="B16" s="16" t="s">
        <v>39</v>
      </c>
      <c r="C16" s="16" t="s">
        <v>23</v>
      </c>
      <c r="D16" s="24" t="s">
        <v>38</v>
      </c>
      <c r="E16" s="24" t="s">
        <v>34</v>
      </c>
      <c r="F16" s="24" t="s">
        <v>20</v>
      </c>
      <c r="G16" s="17">
        <v>11011001</v>
      </c>
      <c r="H16" s="18">
        <v>59</v>
      </c>
      <c r="I16" s="30">
        <f t="shared" si="0"/>
        <v>35.4</v>
      </c>
      <c r="J16" s="30">
        <v>77.66</v>
      </c>
      <c r="K16" s="30">
        <f t="shared" si="1"/>
        <v>31.064</v>
      </c>
      <c r="L16" s="30">
        <f t="shared" si="2"/>
        <v>66.464</v>
      </c>
      <c r="M16" s="31">
        <f t="shared" si="5"/>
        <v>2</v>
      </c>
      <c r="N16" s="32"/>
    </row>
    <row r="17" spans="1:14" s="3" customFormat="1" ht="21.75" customHeight="1">
      <c r="A17" s="15">
        <v>14</v>
      </c>
      <c r="B17" s="16" t="s">
        <v>40</v>
      </c>
      <c r="C17" s="16" t="s">
        <v>17</v>
      </c>
      <c r="D17" s="24" t="s">
        <v>38</v>
      </c>
      <c r="E17" s="24" t="s">
        <v>34</v>
      </c>
      <c r="F17" s="24" t="s">
        <v>20</v>
      </c>
      <c r="G17" s="17">
        <v>11011001</v>
      </c>
      <c r="H17" s="18">
        <v>58</v>
      </c>
      <c r="I17" s="30">
        <f t="shared" si="0"/>
        <v>34.8</v>
      </c>
      <c r="J17" s="30">
        <v>76.54</v>
      </c>
      <c r="K17" s="30">
        <f t="shared" si="1"/>
        <v>30.616000000000003</v>
      </c>
      <c r="L17" s="30">
        <f t="shared" si="2"/>
        <v>65.416</v>
      </c>
      <c r="M17" s="31">
        <f t="shared" si="5"/>
        <v>3</v>
      </c>
      <c r="N17" s="32"/>
    </row>
    <row r="18" spans="1:14" s="3" customFormat="1" ht="21.75" customHeight="1">
      <c r="A18" s="15">
        <v>15</v>
      </c>
      <c r="B18" s="16" t="s">
        <v>41</v>
      </c>
      <c r="C18" s="16" t="s">
        <v>23</v>
      </c>
      <c r="D18" s="16" t="s">
        <v>42</v>
      </c>
      <c r="E18" s="16" t="s">
        <v>43</v>
      </c>
      <c r="F18" s="16" t="s">
        <v>20</v>
      </c>
      <c r="G18" s="17">
        <v>11010201</v>
      </c>
      <c r="H18" s="18">
        <v>59</v>
      </c>
      <c r="I18" s="30">
        <f t="shared" si="0"/>
        <v>35.4</v>
      </c>
      <c r="J18" s="30">
        <v>78.02</v>
      </c>
      <c r="K18" s="30">
        <f t="shared" si="1"/>
        <v>31.208</v>
      </c>
      <c r="L18" s="30">
        <f t="shared" si="2"/>
        <v>66.608</v>
      </c>
      <c r="M18" s="31">
        <f aca="true" t="shared" si="6" ref="M18:M20">RANK(L18,$L$18:$L$20)</f>
        <v>1</v>
      </c>
      <c r="N18" s="32"/>
    </row>
    <row r="19" spans="1:14" s="3" customFormat="1" ht="21.75" customHeight="1">
      <c r="A19" s="15">
        <v>16</v>
      </c>
      <c r="B19" s="16" t="s">
        <v>44</v>
      </c>
      <c r="C19" s="16" t="s">
        <v>17</v>
      </c>
      <c r="D19" s="16" t="s">
        <v>42</v>
      </c>
      <c r="E19" s="16" t="s">
        <v>43</v>
      </c>
      <c r="F19" s="16" t="s">
        <v>20</v>
      </c>
      <c r="G19" s="17">
        <v>11010201</v>
      </c>
      <c r="H19" s="18">
        <v>51</v>
      </c>
      <c r="I19" s="30">
        <f t="shared" si="0"/>
        <v>30.599999999999998</v>
      </c>
      <c r="J19" s="30">
        <v>79.38</v>
      </c>
      <c r="K19" s="30">
        <f t="shared" si="1"/>
        <v>31.752</v>
      </c>
      <c r="L19" s="30">
        <f t="shared" si="2"/>
        <v>62.352</v>
      </c>
      <c r="M19" s="31">
        <f t="shared" si="6"/>
        <v>2</v>
      </c>
      <c r="N19" s="32"/>
    </row>
    <row r="20" spans="1:14" s="3" customFormat="1" ht="21.75" customHeight="1">
      <c r="A20" s="15">
        <v>17</v>
      </c>
      <c r="B20" s="16" t="s">
        <v>45</v>
      </c>
      <c r="C20" s="16" t="s">
        <v>17</v>
      </c>
      <c r="D20" s="16" t="s">
        <v>42</v>
      </c>
      <c r="E20" s="16" t="s">
        <v>43</v>
      </c>
      <c r="F20" s="16" t="s">
        <v>20</v>
      </c>
      <c r="G20" s="17">
        <v>11010201</v>
      </c>
      <c r="H20" s="18">
        <v>51</v>
      </c>
      <c r="I20" s="30">
        <f t="shared" si="0"/>
        <v>30.599999999999998</v>
      </c>
      <c r="J20" s="30">
        <v>78.72</v>
      </c>
      <c r="K20" s="30">
        <f t="shared" si="1"/>
        <v>31.488</v>
      </c>
      <c r="L20" s="30">
        <f t="shared" si="2"/>
        <v>62.087999999999994</v>
      </c>
      <c r="M20" s="31">
        <f t="shared" si="6"/>
        <v>3</v>
      </c>
      <c r="N20" s="32"/>
    </row>
    <row r="21" spans="1:14" s="3" customFormat="1" ht="21.75" customHeight="1">
      <c r="A21" s="15">
        <v>18</v>
      </c>
      <c r="B21" s="16" t="s">
        <v>46</v>
      </c>
      <c r="C21" s="16" t="s">
        <v>17</v>
      </c>
      <c r="D21" s="16" t="s">
        <v>42</v>
      </c>
      <c r="E21" s="16" t="s">
        <v>47</v>
      </c>
      <c r="F21" s="16" t="s">
        <v>20</v>
      </c>
      <c r="G21" s="17">
        <v>11010202</v>
      </c>
      <c r="H21" s="18">
        <v>53</v>
      </c>
      <c r="I21" s="30">
        <f t="shared" si="0"/>
        <v>31.799999999999997</v>
      </c>
      <c r="J21" s="30">
        <v>77.42</v>
      </c>
      <c r="K21" s="30">
        <f t="shared" si="1"/>
        <v>30.968000000000004</v>
      </c>
      <c r="L21" s="30">
        <f t="shared" si="2"/>
        <v>62.768</v>
      </c>
      <c r="M21" s="31">
        <f>RANK(L21,$L$21:$L$22)</f>
        <v>1</v>
      </c>
      <c r="N21" s="32"/>
    </row>
    <row r="22" spans="1:14" s="3" customFormat="1" ht="21.75" customHeight="1">
      <c r="A22" s="15">
        <v>19</v>
      </c>
      <c r="B22" s="16" t="s">
        <v>48</v>
      </c>
      <c r="C22" s="16" t="s">
        <v>17</v>
      </c>
      <c r="D22" s="16" t="s">
        <v>42</v>
      </c>
      <c r="E22" s="16" t="s">
        <v>47</v>
      </c>
      <c r="F22" s="16" t="s">
        <v>20</v>
      </c>
      <c r="G22" s="17">
        <v>11010202</v>
      </c>
      <c r="H22" s="18">
        <v>52</v>
      </c>
      <c r="I22" s="30">
        <f t="shared" si="0"/>
        <v>31.2</v>
      </c>
      <c r="J22" s="30">
        <v>78.1</v>
      </c>
      <c r="K22" s="30">
        <f t="shared" si="1"/>
        <v>31.24</v>
      </c>
      <c r="L22" s="30">
        <f t="shared" si="2"/>
        <v>62.44</v>
      </c>
      <c r="M22" s="31">
        <f>RANK(L22,$L$21:$L$22)</f>
        <v>2</v>
      </c>
      <c r="N22" s="32"/>
    </row>
    <row r="23" spans="1:14" s="3" customFormat="1" ht="21.75" customHeight="1">
      <c r="A23" s="15">
        <v>20</v>
      </c>
      <c r="B23" s="16" t="s">
        <v>49</v>
      </c>
      <c r="C23" s="16" t="s">
        <v>17</v>
      </c>
      <c r="D23" s="16" t="s">
        <v>50</v>
      </c>
      <c r="E23" s="16" t="s">
        <v>51</v>
      </c>
      <c r="F23" s="16" t="s">
        <v>52</v>
      </c>
      <c r="G23" s="17">
        <v>11010501</v>
      </c>
      <c r="H23" s="18">
        <v>74</v>
      </c>
      <c r="I23" s="30">
        <f t="shared" si="0"/>
        <v>44.4</v>
      </c>
      <c r="J23" s="34">
        <v>83.6</v>
      </c>
      <c r="K23" s="30">
        <f t="shared" si="1"/>
        <v>33.44</v>
      </c>
      <c r="L23" s="30">
        <f t="shared" si="2"/>
        <v>77.84</v>
      </c>
      <c r="M23" s="31">
        <f aca="true" t="shared" si="7" ref="M23:M28">RANK(L23,$L$23:$L$28)</f>
        <v>1</v>
      </c>
      <c r="N23" s="35"/>
    </row>
    <row r="24" spans="1:14" s="3" customFormat="1" ht="21.75" customHeight="1">
      <c r="A24" s="15">
        <v>21</v>
      </c>
      <c r="B24" s="16" t="s">
        <v>53</v>
      </c>
      <c r="C24" s="16" t="s">
        <v>23</v>
      </c>
      <c r="D24" s="16" t="s">
        <v>50</v>
      </c>
      <c r="E24" s="16" t="s">
        <v>51</v>
      </c>
      <c r="F24" s="16" t="s">
        <v>52</v>
      </c>
      <c r="G24" s="17">
        <v>11010501</v>
      </c>
      <c r="H24" s="18">
        <v>71</v>
      </c>
      <c r="I24" s="30">
        <f t="shared" si="0"/>
        <v>42.6</v>
      </c>
      <c r="J24" s="34">
        <v>85</v>
      </c>
      <c r="K24" s="30">
        <f t="shared" si="1"/>
        <v>34</v>
      </c>
      <c r="L24" s="30">
        <f t="shared" si="2"/>
        <v>76.6</v>
      </c>
      <c r="M24" s="31">
        <f t="shared" si="7"/>
        <v>2</v>
      </c>
      <c r="N24" s="32"/>
    </row>
    <row r="25" spans="1:14" s="3" customFormat="1" ht="21.75" customHeight="1">
      <c r="A25" s="15">
        <v>22</v>
      </c>
      <c r="B25" s="16" t="s">
        <v>54</v>
      </c>
      <c r="C25" s="16" t="s">
        <v>23</v>
      </c>
      <c r="D25" s="16" t="s">
        <v>50</v>
      </c>
      <c r="E25" s="16" t="s">
        <v>51</v>
      </c>
      <c r="F25" s="16" t="s">
        <v>52</v>
      </c>
      <c r="G25" s="17">
        <v>11010501</v>
      </c>
      <c r="H25" s="18">
        <v>72</v>
      </c>
      <c r="I25" s="30">
        <f t="shared" si="0"/>
        <v>43.199999999999996</v>
      </c>
      <c r="J25" s="34">
        <v>79</v>
      </c>
      <c r="K25" s="30">
        <f t="shared" si="1"/>
        <v>31.6</v>
      </c>
      <c r="L25" s="30">
        <f t="shared" si="2"/>
        <v>74.8</v>
      </c>
      <c r="M25" s="31">
        <f t="shared" si="7"/>
        <v>3</v>
      </c>
      <c r="N25" s="32"/>
    </row>
    <row r="26" spans="1:14" s="3" customFormat="1" ht="21.75" customHeight="1">
      <c r="A26" s="15">
        <v>23</v>
      </c>
      <c r="B26" s="16" t="s">
        <v>55</v>
      </c>
      <c r="C26" s="16" t="s">
        <v>17</v>
      </c>
      <c r="D26" s="16" t="s">
        <v>50</v>
      </c>
      <c r="E26" s="16" t="s">
        <v>51</v>
      </c>
      <c r="F26" s="16" t="s">
        <v>52</v>
      </c>
      <c r="G26" s="17">
        <v>11010501</v>
      </c>
      <c r="H26" s="18">
        <v>68</v>
      </c>
      <c r="I26" s="30">
        <f t="shared" si="0"/>
        <v>40.8</v>
      </c>
      <c r="J26" s="34">
        <v>83.9</v>
      </c>
      <c r="K26" s="30">
        <f t="shared" si="1"/>
        <v>33.56</v>
      </c>
      <c r="L26" s="30">
        <f t="shared" si="2"/>
        <v>74.36</v>
      </c>
      <c r="M26" s="31">
        <f t="shared" si="7"/>
        <v>4</v>
      </c>
      <c r="N26" s="32"/>
    </row>
    <row r="27" spans="1:14" s="3" customFormat="1" ht="21.75" customHeight="1">
      <c r="A27" s="15">
        <v>24</v>
      </c>
      <c r="B27" s="16" t="s">
        <v>56</v>
      </c>
      <c r="C27" s="16" t="s">
        <v>23</v>
      </c>
      <c r="D27" s="16" t="s">
        <v>50</v>
      </c>
      <c r="E27" s="16" t="s">
        <v>51</v>
      </c>
      <c r="F27" s="16" t="s">
        <v>52</v>
      </c>
      <c r="G27" s="17">
        <v>11010501</v>
      </c>
      <c r="H27" s="18">
        <v>69</v>
      </c>
      <c r="I27" s="30">
        <f t="shared" si="0"/>
        <v>41.4</v>
      </c>
      <c r="J27" s="34">
        <v>82.2</v>
      </c>
      <c r="K27" s="30">
        <f t="shared" si="1"/>
        <v>32.88</v>
      </c>
      <c r="L27" s="30">
        <f t="shared" si="2"/>
        <v>74.28</v>
      </c>
      <c r="M27" s="31">
        <f t="shared" si="7"/>
        <v>5</v>
      </c>
      <c r="N27" s="32"/>
    </row>
    <row r="28" spans="1:14" s="3" customFormat="1" ht="21.75" customHeight="1">
      <c r="A28" s="15">
        <v>25</v>
      </c>
      <c r="B28" s="16" t="s">
        <v>57</v>
      </c>
      <c r="C28" s="16" t="s">
        <v>17</v>
      </c>
      <c r="D28" s="16" t="s">
        <v>50</v>
      </c>
      <c r="E28" s="16" t="s">
        <v>51</v>
      </c>
      <c r="F28" s="16" t="s">
        <v>52</v>
      </c>
      <c r="G28" s="17">
        <v>11010501</v>
      </c>
      <c r="H28" s="18">
        <v>68</v>
      </c>
      <c r="I28" s="30">
        <f t="shared" si="0"/>
        <v>40.8</v>
      </c>
      <c r="J28" s="34">
        <v>80.4</v>
      </c>
      <c r="K28" s="30">
        <f t="shared" si="1"/>
        <v>32.160000000000004</v>
      </c>
      <c r="L28" s="30">
        <f t="shared" si="2"/>
        <v>72.96000000000001</v>
      </c>
      <c r="M28" s="31">
        <f t="shared" si="7"/>
        <v>6</v>
      </c>
      <c r="N28" s="32"/>
    </row>
    <row r="29" spans="1:14" s="3" customFormat="1" ht="21.75" customHeight="1">
      <c r="A29" s="15">
        <v>26</v>
      </c>
      <c r="B29" s="16" t="s">
        <v>58</v>
      </c>
      <c r="C29" s="16" t="s">
        <v>23</v>
      </c>
      <c r="D29" s="25" t="s">
        <v>59</v>
      </c>
      <c r="E29" s="24" t="s">
        <v>51</v>
      </c>
      <c r="F29" s="24" t="s">
        <v>20</v>
      </c>
      <c r="G29" s="17">
        <v>11011101</v>
      </c>
      <c r="H29" s="18">
        <v>73</v>
      </c>
      <c r="I29" s="30">
        <f t="shared" si="0"/>
        <v>43.8</v>
      </c>
      <c r="J29" s="30">
        <v>82.2</v>
      </c>
      <c r="K29" s="30">
        <f t="shared" si="1"/>
        <v>32.88</v>
      </c>
      <c r="L29" s="30">
        <f t="shared" si="2"/>
        <v>76.68</v>
      </c>
      <c r="M29" s="31">
        <f>RANK(L29,$L$29:$L$30)</f>
        <v>1</v>
      </c>
      <c r="N29" s="32"/>
    </row>
    <row r="30" spans="1:14" s="3" customFormat="1" ht="21.75" customHeight="1">
      <c r="A30" s="15">
        <v>27</v>
      </c>
      <c r="B30" s="16" t="s">
        <v>60</v>
      </c>
      <c r="C30" s="16" t="s">
        <v>23</v>
      </c>
      <c r="D30" s="25" t="s">
        <v>59</v>
      </c>
      <c r="E30" s="24" t="s">
        <v>51</v>
      </c>
      <c r="F30" s="24" t="s">
        <v>20</v>
      </c>
      <c r="G30" s="17">
        <v>11011101</v>
      </c>
      <c r="H30" s="18">
        <v>72</v>
      </c>
      <c r="I30" s="30">
        <f t="shared" si="0"/>
        <v>43.199999999999996</v>
      </c>
      <c r="J30" s="30">
        <v>78</v>
      </c>
      <c r="K30" s="30">
        <f t="shared" si="1"/>
        <v>31.200000000000003</v>
      </c>
      <c r="L30" s="30">
        <f t="shared" si="2"/>
        <v>74.4</v>
      </c>
      <c r="M30" s="31">
        <f>RANK(L30,$L$29:$L$30)</f>
        <v>2</v>
      </c>
      <c r="N30" s="32"/>
    </row>
    <row r="31" spans="1:14" s="3" customFormat="1" ht="21.75" customHeight="1">
      <c r="A31" s="15">
        <v>28</v>
      </c>
      <c r="B31" s="16" t="s">
        <v>61</v>
      </c>
      <c r="C31" s="16" t="s">
        <v>17</v>
      </c>
      <c r="D31" s="16" t="s">
        <v>62</v>
      </c>
      <c r="E31" s="16" t="s">
        <v>63</v>
      </c>
      <c r="F31" s="16" t="s">
        <v>64</v>
      </c>
      <c r="G31" s="17">
        <v>11010601</v>
      </c>
      <c r="H31" s="18">
        <v>53</v>
      </c>
      <c r="I31" s="30">
        <f t="shared" si="0"/>
        <v>31.799999999999997</v>
      </c>
      <c r="J31" s="34">
        <v>80.4</v>
      </c>
      <c r="K31" s="30">
        <f t="shared" si="1"/>
        <v>32.160000000000004</v>
      </c>
      <c r="L31" s="30">
        <f t="shared" si="2"/>
        <v>63.96</v>
      </c>
      <c r="M31" s="31">
        <f>RANK(L31,$L$31:$L$32)</f>
        <v>1</v>
      </c>
      <c r="N31" s="32"/>
    </row>
    <row r="32" spans="1:14" s="3" customFormat="1" ht="21.75" customHeight="1">
      <c r="A32" s="15">
        <v>29</v>
      </c>
      <c r="B32" s="16" t="s">
        <v>65</v>
      </c>
      <c r="C32" s="16" t="s">
        <v>17</v>
      </c>
      <c r="D32" s="16" t="s">
        <v>62</v>
      </c>
      <c r="E32" s="16" t="s">
        <v>63</v>
      </c>
      <c r="F32" s="16" t="s">
        <v>64</v>
      </c>
      <c r="G32" s="17">
        <v>11010601</v>
      </c>
      <c r="H32" s="18">
        <v>48</v>
      </c>
      <c r="I32" s="30">
        <f t="shared" si="0"/>
        <v>28.799999999999997</v>
      </c>
      <c r="J32" s="34">
        <v>82.6</v>
      </c>
      <c r="K32" s="30">
        <f t="shared" si="1"/>
        <v>33.04</v>
      </c>
      <c r="L32" s="30">
        <f t="shared" si="2"/>
        <v>61.839999999999996</v>
      </c>
      <c r="M32" s="31">
        <f>RANK(L32,$L$31:$L$32)</f>
        <v>2</v>
      </c>
      <c r="N32" s="32"/>
    </row>
    <row r="33" spans="1:14" s="3" customFormat="1" ht="21.75" customHeight="1">
      <c r="A33" s="15">
        <v>30</v>
      </c>
      <c r="B33" s="16" t="s">
        <v>66</v>
      </c>
      <c r="C33" s="16" t="s">
        <v>17</v>
      </c>
      <c r="D33" s="24" t="s">
        <v>67</v>
      </c>
      <c r="E33" s="24" t="s">
        <v>63</v>
      </c>
      <c r="F33" s="24" t="s">
        <v>64</v>
      </c>
      <c r="G33" s="17">
        <v>11010801</v>
      </c>
      <c r="H33" s="18">
        <v>47</v>
      </c>
      <c r="I33" s="30">
        <f t="shared" si="0"/>
        <v>28.2</v>
      </c>
      <c r="J33" s="34">
        <v>81</v>
      </c>
      <c r="K33" s="30">
        <f t="shared" si="1"/>
        <v>32.4</v>
      </c>
      <c r="L33" s="30">
        <f t="shared" si="2"/>
        <v>60.599999999999994</v>
      </c>
      <c r="M33" s="31">
        <f aca="true" t="shared" si="8" ref="M33:M35">RANK(L33,$L$33:$L$35)</f>
        <v>1</v>
      </c>
      <c r="N33" s="32"/>
    </row>
    <row r="34" spans="1:14" s="3" customFormat="1" ht="21.75" customHeight="1">
      <c r="A34" s="15">
        <v>31</v>
      </c>
      <c r="B34" s="16" t="s">
        <v>68</v>
      </c>
      <c r="C34" s="16" t="s">
        <v>17</v>
      </c>
      <c r="D34" s="24" t="s">
        <v>67</v>
      </c>
      <c r="E34" s="24" t="s">
        <v>63</v>
      </c>
      <c r="F34" s="24" t="s">
        <v>64</v>
      </c>
      <c r="G34" s="17">
        <v>11010801</v>
      </c>
      <c r="H34" s="18">
        <v>42</v>
      </c>
      <c r="I34" s="30">
        <f t="shared" si="0"/>
        <v>25.2</v>
      </c>
      <c r="J34" s="34">
        <v>79.8</v>
      </c>
      <c r="K34" s="30">
        <f t="shared" si="1"/>
        <v>31.92</v>
      </c>
      <c r="L34" s="30">
        <f t="shared" si="2"/>
        <v>57.120000000000005</v>
      </c>
      <c r="M34" s="31">
        <f t="shared" si="8"/>
        <v>2</v>
      </c>
      <c r="N34" s="32"/>
    </row>
    <row r="35" spans="1:14" s="4" customFormat="1" ht="21.75" customHeight="1">
      <c r="A35" s="15">
        <v>32</v>
      </c>
      <c r="B35" s="16" t="s">
        <v>69</v>
      </c>
      <c r="C35" s="16" t="s">
        <v>17</v>
      </c>
      <c r="D35" s="16" t="s">
        <v>67</v>
      </c>
      <c r="E35" s="26" t="s">
        <v>63</v>
      </c>
      <c r="F35" s="26" t="s">
        <v>64</v>
      </c>
      <c r="G35" s="17">
        <v>11010801</v>
      </c>
      <c r="H35" s="19">
        <v>41</v>
      </c>
      <c r="I35" s="30">
        <f t="shared" si="0"/>
        <v>24.599999999999998</v>
      </c>
      <c r="J35" s="30">
        <v>78</v>
      </c>
      <c r="K35" s="30">
        <f t="shared" si="1"/>
        <v>31.200000000000003</v>
      </c>
      <c r="L35" s="30">
        <f t="shared" si="2"/>
        <v>55.8</v>
      </c>
      <c r="M35" s="31">
        <f t="shared" si="8"/>
        <v>3</v>
      </c>
      <c r="N35" s="32"/>
    </row>
    <row r="36" spans="1:14" s="3" customFormat="1" ht="21.75" customHeight="1">
      <c r="A36" s="15">
        <v>33</v>
      </c>
      <c r="B36" s="16" t="s">
        <v>70</v>
      </c>
      <c r="C36" s="16" t="s">
        <v>17</v>
      </c>
      <c r="D36" s="24" t="s">
        <v>71</v>
      </c>
      <c r="E36" s="24" t="s">
        <v>63</v>
      </c>
      <c r="F36" s="24" t="s">
        <v>64</v>
      </c>
      <c r="G36" s="17">
        <v>11010901</v>
      </c>
      <c r="H36" s="18">
        <v>33</v>
      </c>
      <c r="I36" s="30">
        <f t="shared" si="0"/>
        <v>19.8</v>
      </c>
      <c r="J36" s="34">
        <v>83.8</v>
      </c>
      <c r="K36" s="30">
        <f t="shared" si="1"/>
        <v>33.52</v>
      </c>
      <c r="L36" s="30">
        <f t="shared" si="2"/>
        <v>53.32000000000001</v>
      </c>
      <c r="M36" s="31">
        <f>RANK(L36,$L$36:$L$39)</f>
        <v>1</v>
      </c>
      <c r="N36" s="32"/>
    </row>
    <row r="37" spans="1:14" s="3" customFormat="1" ht="21.75" customHeight="1">
      <c r="A37" s="15">
        <v>34</v>
      </c>
      <c r="B37" s="16" t="s">
        <v>72</v>
      </c>
      <c r="C37" s="16" t="s">
        <v>17</v>
      </c>
      <c r="D37" s="24" t="s">
        <v>71</v>
      </c>
      <c r="E37" s="24" t="s">
        <v>63</v>
      </c>
      <c r="F37" s="24" t="s">
        <v>64</v>
      </c>
      <c r="G37" s="17">
        <v>11010901</v>
      </c>
      <c r="H37" s="18">
        <v>36</v>
      </c>
      <c r="I37" s="30">
        <f t="shared" si="0"/>
        <v>21.599999999999998</v>
      </c>
      <c r="J37" s="30">
        <v>76.6</v>
      </c>
      <c r="K37" s="30">
        <f t="shared" si="1"/>
        <v>30.64</v>
      </c>
      <c r="L37" s="30">
        <f t="shared" si="2"/>
        <v>52.239999999999995</v>
      </c>
      <c r="M37" s="31">
        <f>RANK(L37,$L$36:$L$39)</f>
        <v>2</v>
      </c>
      <c r="N37" s="32"/>
    </row>
    <row r="38" spans="1:14" s="3" customFormat="1" ht="21.75" customHeight="1">
      <c r="A38" s="15">
        <v>35</v>
      </c>
      <c r="B38" s="16" t="s">
        <v>73</v>
      </c>
      <c r="C38" s="16" t="s">
        <v>17</v>
      </c>
      <c r="D38" s="24" t="s">
        <v>71</v>
      </c>
      <c r="E38" s="24" t="s">
        <v>63</v>
      </c>
      <c r="F38" s="24" t="s">
        <v>64</v>
      </c>
      <c r="G38" s="17">
        <v>11010901</v>
      </c>
      <c r="H38" s="18">
        <v>33</v>
      </c>
      <c r="I38" s="30">
        <f t="shared" si="0"/>
        <v>19.8</v>
      </c>
      <c r="J38" s="30">
        <v>77.6</v>
      </c>
      <c r="K38" s="30">
        <f t="shared" si="1"/>
        <v>31.04</v>
      </c>
      <c r="L38" s="30">
        <f t="shared" si="2"/>
        <v>50.84</v>
      </c>
      <c r="M38" s="31">
        <f>RANK(L38,$L$36:$L$39)</f>
        <v>3</v>
      </c>
      <c r="N38" s="32"/>
    </row>
    <row r="39" spans="1:14" s="3" customFormat="1" ht="21.75" customHeight="1">
      <c r="A39" s="15">
        <v>36</v>
      </c>
      <c r="B39" s="16" t="s">
        <v>74</v>
      </c>
      <c r="C39" s="16" t="s">
        <v>17</v>
      </c>
      <c r="D39" s="24" t="s">
        <v>71</v>
      </c>
      <c r="E39" s="24" t="s">
        <v>63</v>
      </c>
      <c r="F39" s="24" t="s">
        <v>64</v>
      </c>
      <c r="G39" s="17">
        <v>11010901</v>
      </c>
      <c r="H39" s="18">
        <v>33</v>
      </c>
      <c r="I39" s="30">
        <f t="shared" si="0"/>
        <v>19.8</v>
      </c>
      <c r="J39" s="30">
        <v>76</v>
      </c>
      <c r="K39" s="30">
        <f t="shared" si="1"/>
        <v>30.400000000000002</v>
      </c>
      <c r="L39" s="30">
        <f t="shared" si="2"/>
        <v>50.2</v>
      </c>
      <c r="M39" s="31">
        <f>RANK(L39,$L$36:$L$39)</f>
        <v>4</v>
      </c>
      <c r="N39" s="32"/>
    </row>
  </sheetData>
  <sheetProtection/>
  <mergeCells count="1">
    <mergeCell ref="A2:N2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2020-08-24T02:37:57Z</dcterms:created>
  <dcterms:modified xsi:type="dcterms:W3CDTF">2020-09-04T00:57:29Z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